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ink/ink1.xml" ContentType="application/inkml+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ink/ink2.xml" ContentType="application/inkml+xml"/>
  <Override PartName="/xl/ink/ink3.xml" ContentType="application/inkml+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BUS 204\"/>
    </mc:Choice>
  </mc:AlternateContent>
  <bookViews>
    <workbookView showSheetTabs="0" xWindow="0" yWindow="0" windowWidth="17970" windowHeight="9405"/>
  </bookViews>
  <sheets>
    <sheet name="FirstPage" sheetId="21" r:id="rId1"/>
    <sheet name="Exam Content " sheetId="70" r:id="rId2"/>
    <sheet name="Problem 1" sheetId="104" r:id="rId3"/>
    <sheet name="Problem 1 (2)" sheetId="76" r:id="rId4"/>
    <sheet name="Problem 2 (2)" sheetId="105" r:id="rId5"/>
    <sheet name="Problem 2" sheetId="80" r:id="rId6"/>
    <sheet name="Problem 3 (2)" sheetId="113" r:id="rId7"/>
    <sheet name="Problem 3" sheetId="50" r:id="rId8"/>
    <sheet name="Problem 4 (2)" sheetId="106" r:id="rId9"/>
    <sheet name="Problem 4" sheetId="79" r:id="rId10"/>
    <sheet name="Problem 5 (2)" sheetId="107" r:id="rId11"/>
    <sheet name="Problem 5" sheetId="74" r:id="rId12"/>
    <sheet name="Problem 6 (2)" sheetId="108" r:id="rId13"/>
    <sheet name="Problem 6" sheetId="81" r:id="rId14"/>
    <sheet name="Problem 7 (2)" sheetId="109" r:id="rId15"/>
    <sheet name="Problem 7" sheetId="78" r:id="rId16"/>
    <sheet name="Problem 8 (2)" sheetId="110" r:id="rId17"/>
    <sheet name="Problem 8" sheetId="75" r:id="rId18"/>
    <sheet name="Problem 9 (2)" sheetId="111" r:id="rId19"/>
    <sheet name="Problem 9" sheetId="103" r:id="rId20"/>
    <sheet name="Problem 10 (2)" sheetId="112" r:id="rId21"/>
    <sheet name="Problem 10" sheetId="97" r:id="rId22"/>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5" i="76" l="1"/>
  <c r="W66" i="76"/>
  <c r="W48" i="76"/>
  <c r="W37" i="76"/>
  <c r="W29" i="76"/>
  <c r="S19" i="76"/>
  <c r="F37" i="112"/>
  <c r="Q10" i="111"/>
  <c r="J40" i="110"/>
  <c r="J36" i="110"/>
  <c r="P27" i="109"/>
  <c r="P24" i="109"/>
  <c r="Q16" i="111"/>
  <c r="M10" i="109"/>
  <c r="P21" i="105"/>
  <c r="A1" i="105"/>
  <c r="G26" i="112"/>
  <c r="G27" i="112"/>
  <c r="G28" i="112"/>
  <c r="G29" i="112"/>
  <c r="Q20" i="111"/>
  <c r="O36" i="110"/>
  <c r="O33" i="110"/>
  <c r="O30" i="110"/>
  <c r="O26" i="110"/>
  <c r="O22" i="110"/>
  <c r="O18" i="110"/>
  <c r="O14" i="110"/>
  <c r="M17" i="109"/>
  <c r="O60" i="108"/>
  <c r="I60" i="108"/>
  <c r="R44" i="107"/>
  <c r="P34" i="107"/>
  <c r="W30" i="106"/>
  <c r="W45" i="106"/>
  <c r="W27" i="106"/>
  <c r="F30" i="112"/>
  <c r="F28" i="97"/>
  <c r="G30" i="112"/>
</calcChain>
</file>

<file path=xl/sharedStrings.xml><?xml version="1.0" encoding="utf-8"?>
<sst xmlns="http://schemas.openxmlformats.org/spreadsheetml/2006/main" count="25" uniqueCount="21">
  <si>
    <t xml:space="preserve">                                                                                                                                                                                                                                                                             </t>
  </si>
  <si>
    <t>Number of Cars Sold (x)</t>
  </si>
  <si>
    <t>Probability P(x)</t>
  </si>
  <si>
    <t>Total</t>
  </si>
  <si>
    <r>
      <t xml:space="preserve"> </t>
    </r>
    <r>
      <rPr>
        <sz val="24"/>
        <color theme="1"/>
        <rFont val="Times New Roman"/>
        <family val="1"/>
      </rPr>
      <t>μ</t>
    </r>
  </si>
  <si>
    <t>Probability</t>
  </si>
  <si>
    <t>miles</t>
  </si>
  <si>
    <t>Mean</t>
  </si>
  <si>
    <t>Standard Error</t>
  </si>
  <si>
    <t>Median</t>
  </si>
  <si>
    <t>Mode</t>
  </si>
  <si>
    <t>Standard Deviation</t>
  </si>
  <si>
    <t>Sample Variance</t>
  </si>
  <si>
    <t>Kurtosis</t>
  </si>
  <si>
    <t>Skewness</t>
  </si>
  <si>
    <t>Range</t>
  </si>
  <si>
    <t>Minimum</t>
  </si>
  <si>
    <t>Maximum</t>
  </si>
  <si>
    <t>Sum</t>
  </si>
  <si>
    <t>Count</t>
  </si>
  <si>
    <t>Descriptive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</si>
</sst>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0"/>
  </numFmts>
  <fonts count="28" x14ac:knownFonts="1">
    <font>
      <sz val="11"/>
      <color theme="1"/>
      <name val="Calibri"/>
      <family val="2"/>
      <scheme val="minor"/>
    </font>
    <font>
      <sz val="11"/>
      <color theme="2" tint="-9.9978637043366805E-2"/>
      <name val="Calibri"/>
      <family val="2"/>
      <scheme val="minor"/>
    </font>
    <font>
      <sz val="11"/>
      <color theme="2"/>
      <name val="Calibri"/>
      <family val="2"/>
      <scheme val="minor"/>
    </font>
    <font>
      <sz val="22"/>
      <color theme="1"/>
      <name val="Calibri"/>
      <family val="2"/>
      <scheme val="minor"/>
    </font>
    <font>
      <sz val="8"/>
      <color theme="1"/>
      <name val="Calibri"/>
      <family val="2"/>
      <scheme val="minor"/>
    </font>
    <font>
      <sz val="18"/>
      <color theme="1"/>
      <name val="Calibri"/>
      <family val="2"/>
      <scheme val="minor"/>
    </font>
    <font>
      <sz val="11"/>
      <color theme="1"/>
      <name val="Lucida Bright"/>
      <family val="1"/>
    </font>
    <font>
      <b/>
      <sz val="28"/>
      <color rgb="FFFFC000"/>
      <name val="Lucida Bright"/>
      <family val="1"/>
    </font>
    <font>
      <b/>
      <sz val="36"/>
      <color rgb="FFFFFF00"/>
      <name val="Lucida Bright"/>
      <family val="1"/>
    </font>
    <font>
      <sz val="11"/>
      <color theme="1"/>
      <name val="Calibri"/>
      <family val="2"/>
      <scheme val="minor"/>
    </font>
    <font>
      <sz val="48"/>
      <color theme="5" tint="-0.499984740745262"/>
      <name val="Calibri"/>
      <family val="2"/>
      <scheme val="minor"/>
    </font>
    <font>
      <sz val="26"/>
      <color theme="1"/>
      <name val="Lucida Bright"/>
      <family val="1"/>
    </font>
    <font>
      <sz val="24"/>
      <color theme="1"/>
      <name val="Lucida Bright"/>
      <family val="1"/>
    </font>
    <font>
      <sz val="20"/>
      <color theme="1"/>
      <name val="Calibri"/>
      <family val="2"/>
      <scheme val="minor"/>
    </font>
    <font>
      <b/>
      <sz val="20"/>
      <color rgb="FFFFFF00"/>
      <name val="Calibri"/>
      <family val="2"/>
      <scheme val="minor"/>
    </font>
    <font>
      <b/>
      <sz val="20"/>
      <color rgb="FFFF0000"/>
      <name val="Calibri"/>
      <family val="2"/>
      <scheme val="minor"/>
    </font>
    <font>
      <b/>
      <sz val="22"/>
      <color rgb="FFC00000"/>
      <name val="Calibri"/>
      <family val="2"/>
      <scheme val="minor"/>
    </font>
    <font>
      <b/>
      <sz val="22"/>
      <color rgb="FFFFFF00"/>
      <name val="Calibri"/>
      <family val="2"/>
      <scheme val="minor"/>
    </font>
    <font>
      <b/>
      <sz val="26"/>
      <color rgb="FFC00000"/>
      <name val="Calibri"/>
      <family val="2"/>
      <scheme val="minor"/>
    </font>
    <font>
      <b/>
      <sz val="24"/>
      <color rgb="FFFFFF00"/>
      <name val="Calibri"/>
      <family val="2"/>
      <scheme val="minor"/>
    </font>
    <font>
      <sz val="24"/>
      <color theme="1"/>
      <name val="Times New Roman"/>
      <family val="1"/>
    </font>
    <font>
      <sz val="24"/>
      <color theme="1"/>
      <name val="Calibri"/>
      <family val="2"/>
      <scheme val="minor"/>
    </font>
    <font>
      <b/>
      <sz val="22"/>
      <color rgb="FFC00000"/>
      <name val="Lucida Bright"/>
      <family val="1"/>
    </font>
    <font>
      <b/>
      <sz val="24"/>
      <color rgb="FFC00000"/>
      <name val="Calibri"/>
      <family val="2"/>
      <scheme val="minor"/>
    </font>
    <font>
      <sz val="18"/>
      <color theme="1"/>
      <name val="Lucida Bright"/>
      <family val="1"/>
    </font>
    <font>
      <b/>
      <sz val="18"/>
      <color rgb="FFFFFF00"/>
      <name val="Lucida Bright"/>
      <family val="1"/>
    </font>
    <font>
      <i/>
      <sz val="24"/>
      <color theme="1"/>
      <name val="Calibri"/>
      <family val="2"/>
      <scheme val="minor"/>
    </font>
    <font>
      <b/>
      <sz val="22"/>
      <color rgb="FFFFFF00"/>
      <name val="Lucida Bright"/>
      <family val="1"/>
    </font>
  </fonts>
  <fills count="9">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2"/>
        <bgColor indexed="64"/>
      </patternFill>
    </fill>
    <fill>
      <patternFill patternType="solid">
        <fgColor theme="6"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92D05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cellStyleXfs>
  <cellXfs count="69">
    <xf numFmtId="0" fontId="0" fillId="0" borderId="0" xfId="0"/>
    <xf numFmtId="0" fontId="0" fillId="4" borderId="0" xfId="0" applyFill="1"/>
    <xf numFmtId="0" fontId="1" fillId="2" borderId="0" xfId="0" applyFont="1" applyFill="1" applyProtection="1">
      <protection locked="0"/>
    </xf>
    <xf numFmtId="0" fontId="0" fillId="2" borderId="0" xfId="0" applyFill="1" applyProtection="1">
      <protection locked="0"/>
    </xf>
    <xf numFmtId="0" fontId="2" fillId="2" borderId="0" xfId="0" applyFont="1" applyFill="1" applyProtection="1">
      <protection locked="0"/>
    </xf>
    <xf numFmtId="0" fontId="4" fillId="2" borderId="0" xfId="0" applyFont="1" applyFill="1" applyProtection="1">
      <protection locked="0"/>
    </xf>
    <xf numFmtId="0" fontId="3" fillId="2" borderId="0" xfId="0" applyFont="1" applyFill="1" applyAlignment="1" applyProtection="1">
      <alignment horizontal="right" vertical="center"/>
      <protection locked="0"/>
    </xf>
    <xf numFmtId="0" fontId="6" fillId="2" borderId="0" xfId="0" applyFont="1" applyFill="1" applyProtection="1">
      <protection locked="0"/>
    </xf>
    <xf numFmtId="0" fontId="6" fillId="4" borderId="0" xfId="0" applyFont="1" applyFill="1"/>
    <xf numFmtId="0" fontId="0" fillId="2" borderId="0" xfId="0" applyFill="1" applyAlignment="1" applyProtection="1">
      <alignment horizontal="center" vertical="center"/>
      <protection locked="0"/>
    </xf>
    <xf numFmtId="0" fontId="0" fillId="2" borderId="0" xfId="0" applyFill="1"/>
    <xf numFmtId="2" fontId="0" fillId="2" borderId="0" xfId="0" applyNumberFormat="1" applyFill="1"/>
    <xf numFmtId="0" fontId="9" fillId="4" borderId="0" xfId="0" applyFont="1" applyFill="1"/>
    <xf numFmtId="0" fontId="11" fillId="2" borderId="0" xfId="0" applyFont="1" applyFill="1" applyProtection="1">
      <protection locked="0"/>
    </xf>
    <xf numFmtId="0" fontId="5" fillId="2" borderId="0" xfId="0" applyFont="1" applyFill="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wrapText="1"/>
      <protection locked="0"/>
    </xf>
    <xf numFmtId="165" fontId="0" fillId="2" borderId="0" xfId="0" applyNumberFormat="1" applyFill="1" applyProtection="1">
      <protection locked="0"/>
    </xf>
    <xf numFmtId="0" fontId="12" fillId="5" borderId="1" xfId="0" applyFont="1" applyFill="1" applyBorder="1" applyAlignment="1" applyProtection="1">
      <alignment horizontal="center" vertical="center" wrapText="1"/>
      <protection locked="0"/>
    </xf>
    <xf numFmtId="0" fontId="22" fillId="8" borderId="1" xfId="0" applyFont="1" applyFill="1" applyBorder="1" applyAlignment="1" applyProtection="1">
      <alignment horizontal="center" vertical="center"/>
      <protection locked="0"/>
    </xf>
    <xf numFmtId="165" fontId="19" fillId="6" borderId="1" xfId="0" applyNumberFormat="1" applyFont="1" applyFill="1" applyBorder="1" applyAlignment="1" applyProtection="1">
      <alignment horizontal="center" vertical="center"/>
      <protection locked="0"/>
    </xf>
    <xf numFmtId="0" fontId="24" fillId="0" borderId="0" xfId="0" applyFont="1" applyFill="1" applyBorder="1" applyAlignment="1"/>
    <xf numFmtId="0" fontId="24" fillId="0" borderId="13" xfId="0" applyFont="1" applyFill="1" applyBorder="1" applyAlignment="1"/>
    <xf numFmtId="0" fontId="25" fillId="7" borderId="1" xfId="0" applyFont="1" applyFill="1" applyBorder="1" applyAlignment="1">
      <alignment horizontal="center" vertical="center"/>
    </xf>
    <xf numFmtId="165" fontId="25" fillId="7" borderId="1" xfId="0" applyNumberFormat="1" applyFont="1" applyFill="1" applyBorder="1" applyAlignment="1">
      <alignment horizontal="center"/>
    </xf>
    <xf numFmtId="165" fontId="27" fillId="7" borderId="1" xfId="0" applyNumberFormat="1" applyFont="1" applyFill="1" applyBorder="1" applyAlignment="1" applyProtection="1">
      <alignment horizontal="center" vertical="center"/>
      <protection locked="0"/>
    </xf>
    <xf numFmtId="0" fontId="10" fillId="4" borderId="0" xfId="0" applyFont="1" applyFill="1" applyAlignment="1">
      <alignment horizontal="center" vertical="center"/>
    </xf>
    <xf numFmtId="4" fontId="7" fillId="2" borderId="0" xfId="0" applyNumberFormat="1" applyFont="1" applyFill="1" applyAlignment="1" applyProtection="1">
      <alignment horizontal="center" vertical="center"/>
      <protection locked="0"/>
    </xf>
    <xf numFmtId="165" fontId="14" fillId="7" borderId="0" xfId="0" applyNumberFormat="1" applyFont="1" applyFill="1" applyAlignment="1" applyProtection="1">
      <alignment horizontal="center" vertical="center"/>
      <protection locked="0"/>
    </xf>
    <xf numFmtId="164" fontId="8" fillId="2" borderId="0" xfId="0" applyNumberFormat="1" applyFont="1" applyFill="1" applyAlignment="1" applyProtection="1">
      <alignment horizontal="center" vertical="center" wrapText="1"/>
      <protection locked="0"/>
    </xf>
    <xf numFmtId="165" fontId="15" fillId="3" borderId="2" xfId="0" applyNumberFormat="1" applyFont="1" applyFill="1" applyBorder="1" applyAlignment="1">
      <alignment horizontal="center" vertical="center"/>
    </xf>
    <xf numFmtId="165" fontId="15" fillId="3" borderId="3" xfId="0" applyNumberFormat="1" applyFont="1" applyFill="1" applyBorder="1" applyAlignment="1">
      <alignment horizontal="center" vertical="center"/>
    </xf>
    <xf numFmtId="165" fontId="14" fillId="6" borderId="2" xfId="0" applyNumberFormat="1" applyFont="1" applyFill="1" applyBorder="1" applyAlignment="1">
      <alignment horizontal="center" vertical="center"/>
    </xf>
    <xf numFmtId="165" fontId="14" fillId="6" borderId="3" xfId="0" applyNumberFormat="1" applyFont="1" applyFill="1" applyBorder="1" applyAlignment="1">
      <alignment horizontal="center" vertical="center"/>
    </xf>
    <xf numFmtId="0" fontId="13" fillId="2" borderId="0" xfId="0" applyFont="1" applyFill="1" applyAlignment="1">
      <alignment horizontal="center" vertical="center"/>
    </xf>
    <xf numFmtId="0" fontId="13" fillId="2" borderId="4" xfId="0" applyFont="1" applyFill="1" applyBorder="1" applyAlignment="1">
      <alignment horizontal="center" vertical="center"/>
    </xf>
    <xf numFmtId="0" fontId="0" fillId="2" borderId="0" xfId="0" applyFill="1" applyAlignment="1" applyProtection="1">
      <alignment horizontal="center"/>
      <protection locked="0"/>
    </xf>
    <xf numFmtId="165" fontId="16" fillId="3" borderId="5" xfId="0" applyNumberFormat="1" applyFont="1" applyFill="1" applyBorder="1" applyAlignment="1" applyProtection="1">
      <alignment horizontal="center" vertical="center"/>
      <protection locked="0"/>
    </xf>
    <xf numFmtId="165" fontId="16" fillId="3" borderId="6" xfId="0" applyNumberFormat="1" applyFont="1" applyFill="1" applyBorder="1" applyAlignment="1" applyProtection="1">
      <alignment horizontal="center" vertical="center"/>
      <protection locked="0"/>
    </xf>
    <xf numFmtId="165" fontId="16" fillId="3" borderId="9" xfId="0" applyNumberFormat="1" applyFont="1" applyFill="1" applyBorder="1" applyAlignment="1" applyProtection="1">
      <alignment horizontal="center" vertical="center"/>
      <protection locked="0"/>
    </xf>
    <xf numFmtId="165" fontId="16" fillId="3" borderId="10" xfId="0" applyNumberFormat="1" applyFont="1" applyFill="1" applyBorder="1" applyAlignment="1" applyProtection="1">
      <alignment horizontal="center" vertical="center"/>
      <protection locked="0"/>
    </xf>
    <xf numFmtId="3" fontId="17" fillId="6" borderId="0" xfId="0" applyNumberFormat="1" applyFont="1" applyFill="1" applyAlignment="1" applyProtection="1">
      <alignment horizontal="center" vertical="center"/>
      <protection locked="0"/>
    </xf>
    <xf numFmtId="0" fontId="21" fillId="2" borderId="0" xfId="0" applyFont="1" applyFill="1" applyAlignment="1" applyProtection="1">
      <alignment horizontal="left" vertical="center"/>
      <protection locked="0"/>
    </xf>
    <xf numFmtId="0" fontId="17" fillId="7" borderId="5" xfId="0" applyFont="1" applyFill="1" applyBorder="1" applyAlignment="1" applyProtection="1">
      <alignment horizontal="center" vertical="center"/>
      <protection locked="0"/>
    </xf>
    <xf numFmtId="0" fontId="17" fillId="7" borderId="6" xfId="0" applyFont="1" applyFill="1" applyBorder="1" applyAlignment="1" applyProtection="1">
      <alignment horizontal="center" vertical="center"/>
      <protection locked="0"/>
    </xf>
    <xf numFmtId="0" fontId="17" fillId="7" borderId="7" xfId="0" applyFont="1" applyFill="1" applyBorder="1" applyAlignment="1" applyProtection="1">
      <alignment horizontal="center" vertical="center"/>
      <protection locked="0"/>
    </xf>
    <xf numFmtId="0" fontId="17" fillId="7" borderId="8" xfId="0" applyFont="1" applyFill="1" applyBorder="1" applyAlignment="1" applyProtection="1">
      <alignment horizontal="center" vertical="center"/>
      <protection locked="0"/>
    </xf>
    <xf numFmtId="0" fontId="17" fillId="7" borderId="9" xfId="0" applyFont="1" applyFill="1" applyBorder="1" applyAlignment="1" applyProtection="1">
      <alignment horizontal="center" vertical="center"/>
      <protection locked="0"/>
    </xf>
    <xf numFmtId="0" fontId="17" fillId="7" borderId="10" xfId="0" applyFont="1" applyFill="1" applyBorder="1" applyAlignment="1" applyProtection="1">
      <alignment horizontal="center" vertical="center"/>
      <protection locked="0"/>
    </xf>
    <xf numFmtId="0" fontId="18" fillId="3" borderId="2" xfId="0" applyFont="1" applyFill="1" applyBorder="1" applyAlignment="1" applyProtection="1">
      <alignment horizontal="center" vertical="center"/>
      <protection locked="0"/>
    </xf>
    <xf numFmtId="0" fontId="18" fillId="3" borderId="12" xfId="0" applyFont="1" applyFill="1" applyBorder="1" applyAlignment="1" applyProtection="1">
      <alignment horizontal="center" vertical="center"/>
      <protection locked="0"/>
    </xf>
    <xf numFmtId="0" fontId="18" fillId="3" borderId="3" xfId="0" applyFont="1" applyFill="1" applyBorder="1" applyAlignment="1" applyProtection="1">
      <alignment horizontal="center" vertical="center"/>
      <protection locked="0"/>
    </xf>
    <xf numFmtId="0" fontId="19" fillId="7" borderId="0" xfId="0" applyFont="1" applyFill="1" applyAlignment="1" applyProtection="1">
      <alignment horizontal="center" vertical="center"/>
      <protection locked="0"/>
    </xf>
    <xf numFmtId="2" fontId="19" fillId="7" borderId="0" xfId="0" applyNumberFormat="1" applyFont="1" applyFill="1" applyAlignment="1" applyProtection="1">
      <alignment horizontal="center" vertical="center"/>
      <protection locked="0"/>
    </xf>
    <xf numFmtId="165" fontId="19" fillId="7" borderId="0" xfId="0" applyNumberFormat="1" applyFont="1" applyFill="1" applyAlignment="1" applyProtection="1">
      <alignment horizontal="center" vertical="center"/>
      <protection locked="0"/>
    </xf>
    <xf numFmtId="165" fontId="23" fillId="3" borderId="5" xfId="0" applyNumberFormat="1" applyFont="1" applyFill="1" applyBorder="1" applyAlignment="1" applyProtection="1">
      <alignment horizontal="center" vertical="center"/>
      <protection locked="0"/>
    </xf>
    <xf numFmtId="165" fontId="23" fillId="3" borderId="11" xfId="0" applyNumberFormat="1" applyFont="1" applyFill="1" applyBorder="1" applyAlignment="1" applyProtection="1">
      <alignment horizontal="center" vertical="center"/>
      <protection locked="0"/>
    </xf>
    <xf numFmtId="165" fontId="23" fillId="3" borderId="6" xfId="0" applyNumberFormat="1" applyFont="1" applyFill="1" applyBorder="1" applyAlignment="1" applyProtection="1">
      <alignment horizontal="center" vertical="center"/>
      <protection locked="0"/>
    </xf>
    <xf numFmtId="165" fontId="23" fillId="3" borderId="9" xfId="0" applyNumberFormat="1" applyFont="1" applyFill="1" applyBorder="1" applyAlignment="1" applyProtection="1">
      <alignment horizontal="center" vertical="center"/>
      <protection locked="0"/>
    </xf>
    <xf numFmtId="165" fontId="23" fillId="3" borderId="4" xfId="0" applyNumberFormat="1" applyFont="1" applyFill="1" applyBorder="1" applyAlignment="1" applyProtection="1">
      <alignment horizontal="center" vertical="center"/>
      <protection locked="0"/>
    </xf>
    <xf numFmtId="165" fontId="23" fillId="3" borderId="10" xfId="0" applyNumberFormat="1" applyFont="1" applyFill="1" applyBorder="1" applyAlignment="1" applyProtection="1">
      <alignment horizontal="center" vertical="center"/>
      <protection locked="0"/>
    </xf>
    <xf numFmtId="165" fontId="19" fillId="6" borderId="5" xfId="0" applyNumberFormat="1" applyFont="1" applyFill="1" applyBorder="1" applyAlignment="1" applyProtection="1">
      <alignment horizontal="center" vertical="center"/>
      <protection locked="0"/>
    </xf>
    <xf numFmtId="165" fontId="19" fillId="6" borderId="11" xfId="0" applyNumberFormat="1" applyFont="1" applyFill="1" applyBorder="1" applyAlignment="1" applyProtection="1">
      <alignment horizontal="center" vertical="center"/>
      <protection locked="0"/>
    </xf>
    <xf numFmtId="165" fontId="19" fillId="6" borderId="6" xfId="0" applyNumberFormat="1" applyFont="1" applyFill="1" applyBorder="1" applyAlignment="1" applyProtection="1">
      <alignment horizontal="center" vertical="center"/>
      <protection locked="0"/>
    </xf>
    <xf numFmtId="165" fontId="19" fillId="6" borderId="9" xfId="0" applyNumberFormat="1" applyFont="1" applyFill="1" applyBorder="1" applyAlignment="1" applyProtection="1">
      <alignment horizontal="center" vertical="center"/>
      <protection locked="0"/>
    </xf>
    <xf numFmtId="165" fontId="19" fillId="6" borderId="4" xfId="0" applyNumberFormat="1" applyFont="1" applyFill="1" applyBorder="1" applyAlignment="1" applyProtection="1">
      <alignment horizontal="center" vertical="center"/>
      <protection locked="0"/>
    </xf>
    <xf numFmtId="165" fontId="19" fillId="6" borderId="10" xfId="0" applyNumberFormat="1" applyFont="1" applyFill="1" applyBorder="1" applyAlignment="1" applyProtection="1">
      <alignment horizontal="center" vertical="center"/>
      <protection locked="0"/>
    </xf>
    <xf numFmtId="0" fontId="26" fillId="0" borderId="14"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10.xml.rels><?xml version="1.0" encoding="UTF-8" standalone="yes"?>
<Relationships xmlns="http://schemas.openxmlformats.org/package/2006/relationships"><Relationship Id="rId2" Type="http://schemas.openxmlformats.org/officeDocument/2006/relationships/hyperlink" Target="#'Problem 4 (2)'!A1"/><Relationship Id="rId1" Type="http://schemas.openxmlformats.org/officeDocument/2006/relationships/hyperlink" Target="#'Exam Content '!A1"/></Relationships>
</file>

<file path=xl/drawings/_rels/drawing1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png"/><Relationship Id="rId1" Type="http://schemas.openxmlformats.org/officeDocument/2006/relationships/hyperlink" Target="#'Problem 5'!A1"/><Relationship Id="rId4"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hyperlink" Target="#'Problem 5 (2)'!A1"/><Relationship Id="rId1" Type="http://schemas.openxmlformats.org/officeDocument/2006/relationships/hyperlink" Target="#'Exam Content '!A1"/></Relationships>
</file>

<file path=xl/drawings/_rels/drawing13.xml.rels><?xml version="1.0" encoding="UTF-8" standalone="yes"?>
<Relationships xmlns="http://schemas.openxmlformats.org/package/2006/relationships"><Relationship Id="rId3" Type="http://schemas.openxmlformats.org/officeDocument/2006/relationships/customXml" Target="../ink/ink3.xml"/><Relationship Id="rId2" Type="http://schemas.openxmlformats.org/officeDocument/2006/relationships/image" Target="../media/image1.png"/><Relationship Id="rId1" Type="http://schemas.openxmlformats.org/officeDocument/2006/relationships/hyperlink" Target="#'Problem 6'!A1"/><Relationship Id="rId4" Type="http://schemas.openxmlformats.org/officeDocument/2006/relationships/image" Target="../media/image4.png"/></Relationships>
</file>

<file path=xl/drawings/_rels/drawing14.xml.rels><?xml version="1.0" encoding="UTF-8" standalone="yes"?>
<Relationships xmlns="http://schemas.openxmlformats.org/package/2006/relationships"><Relationship Id="rId2" Type="http://schemas.openxmlformats.org/officeDocument/2006/relationships/hyperlink" Target="#'Problem 6 (2)'!A1"/><Relationship Id="rId1" Type="http://schemas.openxmlformats.org/officeDocument/2006/relationships/hyperlink" Target="#'Exam Content '!A1"/></Relationships>
</file>

<file path=xl/drawings/_rels/drawing15.xml.rels><?xml version="1.0" encoding="UTF-8" standalone="yes"?>
<Relationships xmlns="http://schemas.openxmlformats.org/package/2006/relationships"><Relationship Id="rId1" Type="http://schemas.openxmlformats.org/officeDocument/2006/relationships/hyperlink" Target="#'Problem 7'!A1"/></Relationships>
</file>

<file path=xl/drawings/_rels/drawing16.xml.rels><?xml version="1.0" encoding="UTF-8" standalone="yes"?>
<Relationships xmlns="http://schemas.openxmlformats.org/package/2006/relationships"><Relationship Id="rId2" Type="http://schemas.openxmlformats.org/officeDocument/2006/relationships/hyperlink" Target="#'Problem 7 (2)'!A1"/><Relationship Id="rId1" Type="http://schemas.openxmlformats.org/officeDocument/2006/relationships/hyperlink" Target="#'Exam Content '!A1"/></Relationships>
</file>

<file path=xl/drawings/_rels/drawing17.xml.rels><?xml version="1.0" encoding="UTF-8" standalone="yes"?>
<Relationships xmlns="http://schemas.openxmlformats.org/package/2006/relationships"><Relationship Id="rId1" Type="http://schemas.openxmlformats.org/officeDocument/2006/relationships/hyperlink" Target="#'Problem 8'!A1"/></Relationships>
</file>

<file path=xl/drawings/_rels/drawing18.xml.rels><?xml version="1.0" encoding="UTF-8" standalone="yes"?>
<Relationships xmlns="http://schemas.openxmlformats.org/package/2006/relationships"><Relationship Id="rId2" Type="http://schemas.openxmlformats.org/officeDocument/2006/relationships/hyperlink" Target="#'Problem 8 (2)'!A1"/><Relationship Id="rId1" Type="http://schemas.openxmlformats.org/officeDocument/2006/relationships/hyperlink" Target="#'Exam Content '!A1"/></Relationships>
</file>

<file path=xl/drawings/_rels/drawing19.xml.rels><?xml version="1.0" encoding="UTF-8" standalone="yes"?>
<Relationships xmlns="http://schemas.openxmlformats.org/package/2006/relationships"><Relationship Id="rId1" Type="http://schemas.openxmlformats.org/officeDocument/2006/relationships/hyperlink" Target="#'Problem 9'!A1"/></Relationships>
</file>

<file path=xl/drawings/_rels/drawing2.xml.rels><?xml version="1.0" encoding="UTF-8" standalone="yes"?>
<Relationships xmlns="http://schemas.openxmlformats.org/package/2006/relationships"><Relationship Id="rId8" Type="http://schemas.openxmlformats.org/officeDocument/2006/relationships/hyperlink" Target="#'Problem 8'!A1"/><Relationship Id="rId3" Type="http://schemas.openxmlformats.org/officeDocument/2006/relationships/hyperlink" Target="#'Problem 3'!A1"/><Relationship Id="rId7" Type="http://schemas.openxmlformats.org/officeDocument/2006/relationships/hyperlink" Target="#'Problem 7'!A1"/><Relationship Id="rId12" Type="http://schemas.openxmlformats.org/officeDocument/2006/relationships/hyperlink" Target="#'9'!A1"/><Relationship Id="rId2" Type="http://schemas.openxmlformats.org/officeDocument/2006/relationships/hyperlink" Target="#'Problem 2'!A1"/><Relationship Id="rId1" Type="http://schemas.openxmlformats.org/officeDocument/2006/relationships/hyperlink" Target="#'Problem 1'!A1"/><Relationship Id="rId6" Type="http://schemas.openxmlformats.org/officeDocument/2006/relationships/hyperlink" Target="#'Problem 10'!A1"/><Relationship Id="rId11" Type="http://schemas.openxmlformats.org/officeDocument/2006/relationships/hyperlink" Target="#'Problem 6'!A1"/><Relationship Id="rId5" Type="http://schemas.openxmlformats.org/officeDocument/2006/relationships/hyperlink" Target="#'Problem 5'!A1"/><Relationship Id="rId10" Type="http://schemas.openxmlformats.org/officeDocument/2006/relationships/hyperlink" Target="#'Problem 9'!A1"/><Relationship Id="rId4" Type="http://schemas.openxmlformats.org/officeDocument/2006/relationships/hyperlink" Target="#'Problem 4'!A1"/><Relationship Id="rId9" Type="http://schemas.openxmlformats.org/officeDocument/2006/relationships/hyperlink" Target="#FirstPage!A1"/></Relationships>
</file>

<file path=xl/drawings/_rels/drawing20.xml.rels><?xml version="1.0" encoding="UTF-8" standalone="yes"?>
<Relationships xmlns="http://schemas.openxmlformats.org/package/2006/relationships"><Relationship Id="rId2" Type="http://schemas.openxmlformats.org/officeDocument/2006/relationships/hyperlink" Target="#'Problem 9 (2)'!A1"/><Relationship Id="rId1" Type="http://schemas.openxmlformats.org/officeDocument/2006/relationships/hyperlink" Target="#'Exam Content '!A1"/></Relationships>
</file>

<file path=xl/drawings/_rels/drawing21.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22.xml.rels><?xml version="1.0" encoding="UTF-8" standalone="yes"?>
<Relationships xmlns="http://schemas.openxmlformats.org/package/2006/relationships"><Relationship Id="rId2" Type="http://schemas.openxmlformats.org/officeDocument/2006/relationships/hyperlink" Target="#'Problem 10 (2)'!A1"/><Relationship Id="rId1" Type="http://schemas.openxmlformats.org/officeDocument/2006/relationships/hyperlink" Target="#'Exam Content '!A1"/></Relationships>
</file>

<file path=xl/drawings/_rels/drawing3.xml.rels><?xml version="1.0" encoding="UTF-8" standalone="yes"?>
<Relationships xmlns="http://schemas.openxmlformats.org/package/2006/relationships"><Relationship Id="rId2" Type="http://schemas.openxmlformats.org/officeDocument/2006/relationships/hyperlink" Target="#'Problem 1 (2)'!A1"/><Relationship Id="rId1" Type="http://schemas.openxmlformats.org/officeDocument/2006/relationships/hyperlink" Target="#'Exam Content '!A1"/></Relationships>
</file>

<file path=xl/drawings/_rels/drawing4.xml.rels><?xml version="1.0" encoding="UTF-8" standalone="yes"?>
<Relationships xmlns="http://schemas.openxmlformats.org/package/2006/relationships"><Relationship Id="rId1" Type="http://schemas.openxmlformats.org/officeDocument/2006/relationships/hyperlink" Target="#'Problem 1'!A1"/></Relationships>
</file>

<file path=xl/drawings/_rels/drawing5.xml.rels><?xml version="1.0" encoding="UTF-8" standalone="yes"?>
<Relationships xmlns="http://schemas.openxmlformats.org/package/2006/relationships"><Relationship Id="rId1" Type="http://schemas.openxmlformats.org/officeDocument/2006/relationships/hyperlink" Target="#'Problem 2'!A1"/></Relationships>
</file>

<file path=xl/drawings/_rels/drawing6.xml.rels><?xml version="1.0" encoding="UTF-8" standalone="yes"?>
<Relationships xmlns="http://schemas.openxmlformats.org/package/2006/relationships"><Relationship Id="rId2" Type="http://schemas.openxmlformats.org/officeDocument/2006/relationships/hyperlink" Target="#'Problem 2 (2)'!A1"/><Relationship Id="rId1" Type="http://schemas.openxmlformats.org/officeDocument/2006/relationships/hyperlink" Target="#'Exam Content '!A1"/></Relationships>
</file>

<file path=xl/drawings/_rels/drawing7.xml.rels><?xml version="1.0" encoding="UTF-8" standalone="yes"?>
<Relationships xmlns="http://schemas.openxmlformats.org/package/2006/relationships"><Relationship Id="rId1" Type="http://schemas.openxmlformats.org/officeDocument/2006/relationships/hyperlink" Target="#'Problem 3'!A1"/></Relationships>
</file>

<file path=xl/drawings/_rels/drawing8.xml.rels><?xml version="1.0" encoding="UTF-8" standalone="yes"?>
<Relationships xmlns="http://schemas.openxmlformats.org/package/2006/relationships"><Relationship Id="rId2" Type="http://schemas.openxmlformats.org/officeDocument/2006/relationships/hyperlink" Target="#'Problem 3 (2)'!A1"/><Relationship Id="rId1" Type="http://schemas.openxmlformats.org/officeDocument/2006/relationships/hyperlink" Target="#'Exam Content '!A1"/></Relationships>
</file>

<file path=xl/drawings/_rels/drawing9.xml.rels><?xml version="1.0" encoding="UTF-8" standalone="yes"?>
<Relationships xmlns="http://schemas.openxmlformats.org/package/2006/relationships"><Relationship Id="rId3" Type="http://schemas.openxmlformats.org/officeDocument/2006/relationships/customXml" Target="../ink/ink1.xml"/><Relationship Id="rId2" Type="http://schemas.openxmlformats.org/officeDocument/2006/relationships/image" Target="../media/image1.png"/><Relationship Id="rId1" Type="http://schemas.openxmlformats.org/officeDocument/2006/relationships/hyperlink" Target="#'Problem 4'!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226333</xdr:colOff>
      <xdr:row>2</xdr:row>
      <xdr:rowOff>0</xdr:rowOff>
    </xdr:from>
    <xdr:to>
      <xdr:col>25</xdr:col>
      <xdr:colOff>390525</xdr:colOff>
      <xdr:row>8</xdr:row>
      <xdr:rowOff>168275</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9370333" y="620939"/>
          <a:ext cx="8088992" cy="1452336"/>
        </a:xfrm>
        <a:prstGeom prst="roundRect">
          <a:avLst/>
        </a:prstGeom>
        <a:solidFill>
          <a:srgbClr val="FFC000"/>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1"/>
              </a:solidFill>
              <a:latin typeface="Lucida Bright" panose="02040602050505020304" pitchFamily="18" charset="0"/>
            </a:rPr>
            <a:t>CSUSM</a:t>
          </a:r>
          <a:endParaRPr lang="en-US" sz="4000" b="1">
            <a:solidFill>
              <a:schemeClr val="tx1"/>
            </a:solidFill>
            <a:latin typeface="Lucida Bright" panose="02040602050505020304" pitchFamily="18" charset="0"/>
          </a:endParaRPr>
        </a:p>
      </xdr:txBody>
    </xdr:sp>
    <xdr:clientData/>
  </xdr:twoCellAnchor>
  <xdr:twoCellAnchor>
    <xdr:from>
      <xdr:col>16</xdr:col>
      <xdr:colOff>32660</xdr:colOff>
      <xdr:row>48</xdr:row>
      <xdr:rowOff>86179</xdr:rowOff>
    </xdr:from>
    <xdr:to>
      <xdr:col>21</xdr:col>
      <xdr:colOff>468089</xdr:colOff>
      <xdr:row>55</xdr:row>
      <xdr:rowOff>41275</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11615060" y="9611179"/>
          <a:ext cx="3483429" cy="128859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xdr:from>
      <xdr:col>12</xdr:col>
      <xdr:colOff>365125</xdr:colOff>
      <xdr:row>25</xdr:row>
      <xdr:rowOff>41728</xdr:rowOff>
    </xdr:from>
    <xdr:to>
      <xdr:col>25</xdr:col>
      <xdr:colOff>238125</xdr:colOff>
      <xdr:row>42</xdr:row>
      <xdr:rowOff>22225</xdr:rowOff>
    </xdr:to>
    <xdr:sp macro="" textlink="">
      <xdr:nvSpPr>
        <xdr:cNvPr id="11" name="Rounded Rectangle 3">
          <a:extLst>
            <a:ext uri="{FF2B5EF4-FFF2-40B4-BE49-F238E27FC236}">
              <a16:creationId xmlns:a16="http://schemas.microsoft.com/office/drawing/2014/main" id="{00000000-0008-0000-0000-00000B000000}"/>
            </a:ext>
          </a:extLst>
        </xdr:cNvPr>
        <xdr:cNvSpPr/>
      </xdr:nvSpPr>
      <xdr:spPr>
        <a:xfrm>
          <a:off x="7604125" y="4804228"/>
          <a:ext cx="7715250" cy="321899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5400" b="1" baseline="0">
              <a:solidFill>
                <a:schemeClr val="accent1">
                  <a:lumMod val="50000"/>
                </a:schemeClr>
              </a:solidFill>
              <a:latin typeface="Lucida Bright" panose="02040602050505020304" pitchFamily="18" charset="0"/>
            </a:rPr>
            <a:t>Test 1 Pretest 1</a:t>
          </a:r>
        </a:p>
        <a:p>
          <a:pPr algn="ctr"/>
          <a:r>
            <a:rPr lang="en-US" sz="5400" b="1" baseline="0">
              <a:solidFill>
                <a:srgbClr val="C00000"/>
              </a:solidFill>
              <a:latin typeface="Lucida Bright" panose="02040602050505020304" pitchFamily="18" charset="0"/>
            </a:rPr>
            <a:t>Answers</a:t>
          </a:r>
        </a:p>
        <a:p>
          <a:pPr algn="ctr"/>
          <a:endParaRPr lang="en-US" sz="3600" b="1" baseline="0">
            <a:solidFill>
              <a:schemeClr val="tx2">
                <a:lumMod val="50000"/>
              </a:schemeClr>
            </a:solidFill>
            <a:latin typeface="Lucida Bright" panose="02040602050505020304" pitchFamily="18" charset="0"/>
          </a:endParaRPr>
        </a:p>
        <a:p>
          <a:pPr algn="ctr"/>
          <a:r>
            <a:rPr lang="en-US" sz="3600" b="1" baseline="0">
              <a:solidFill>
                <a:schemeClr val="tx2">
                  <a:lumMod val="50000"/>
                </a:schemeClr>
              </a:solidFill>
              <a:latin typeface="Lucida Bright" panose="02040602050505020304" pitchFamily="18" charset="0"/>
            </a:rPr>
            <a:t>9/29/21</a:t>
          </a:r>
          <a:endParaRPr lang="en-US" sz="3600" b="1">
            <a:solidFill>
              <a:schemeClr val="tx2">
                <a:lumMod val="50000"/>
              </a:schemeClr>
            </a:solidFill>
            <a:latin typeface="Lucida Bright" panose="02040602050505020304" pitchFamily="18" charset="0"/>
          </a:endParaRPr>
        </a:p>
      </xdr:txBody>
    </xdr:sp>
    <xdr:clientData/>
  </xdr:twoCellAnchor>
  <xdr:twoCellAnchor>
    <xdr:from>
      <xdr:col>16</xdr:col>
      <xdr:colOff>73935</xdr:colOff>
      <xdr:row>13</xdr:row>
      <xdr:rowOff>156029</xdr:rowOff>
    </xdr:from>
    <xdr:to>
      <xdr:col>21</xdr:col>
      <xdr:colOff>509364</xdr:colOff>
      <xdr:row>20</xdr:row>
      <xdr:rowOff>111125</xdr:rowOff>
    </xdr:to>
    <xdr:sp macro="" textlink="">
      <xdr:nvSpPr>
        <xdr:cNvPr id="12" name="Rounded Rectangle 3">
          <a:extLst>
            <a:ext uri="{FF2B5EF4-FFF2-40B4-BE49-F238E27FC236}">
              <a16:creationId xmlns:a16="http://schemas.microsoft.com/office/drawing/2014/main" id="{00000000-0008-0000-0000-00000C000000}"/>
            </a:ext>
          </a:extLst>
        </xdr:cNvPr>
        <xdr:cNvSpPr/>
      </xdr:nvSpPr>
      <xdr:spPr>
        <a:xfrm>
          <a:off x="11656335" y="3013529"/>
          <a:ext cx="3483429" cy="128859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a:solidFill>
                <a:schemeClr val="tx2">
                  <a:lumMod val="50000"/>
                </a:schemeClr>
              </a:solidFill>
              <a:latin typeface="Lucida Bright" panose="02040602050505020304" pitchFamily="18" charset="0"/>
            </a:rPr>
            <a:t>BUS</a:t>
          </a:r>
          <a:r>
            <a:rPr lang="en-US" sz="4400" b="1" baseline="0">
              <a:solidFill>
                <a:schemeClr val="tx2">
                  <a:lumMod val="50000"/>
                </a:schemeClr>
              </a:solidFill>
              <a:latin typeface="Lucida Bright" panose="02040602050505020304" pitchFamily="18" charset="0"/>
            </a:rPr>
            <a:t> 204</a:t>
          </a:r>
          <a:endParaRPr lang="en-US" sz="4400" b="1">
            <a:solidFill>
              <a:schemeClr val="tx2">
                <a:lumMod val="50000"/>
              </a:schemeClr>
            </a:solidFill>
            <a:latin typeface="Lucida Bright" panose="020406020505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99219</xdr:colOff>
      <xdr:row>1</xdr:row>
      <xdr:rowOff>128134</xdr:rowOff>
    </xdr:from>
    <xdr:to>
      <xdr:col>3</xdr:col>
      <xdr:colOff>333375</xdr:colOff>
      <xdr:row>8</xdr:row>
      <xdr:rowOff>31750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708819" y="318634"/>
          <a:ext cx="1453356" cy="12371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4</xdr:col>
      <xdr:colOff>539750</xdr:colOff>
      <xdr:row>1</xdr:row>
      <xdr:rowOff>142875</xdr:rowOff>
    </xdr:from>
    <xdr:to>
      <xdr:col>13</xdr:col>
      <xdr:colOff>530678</xdr:colOff>
      <xdr:row>7</xdr:row>
      <xdr:rowOff>63500</xdr:rowOff>
    </xdr:to>
    <xdr:sp macro="" textlink="">
      <xdr:nvSpPr>
        <xdr:cNvPr id="15" name="Rounded Rectangle 1">
          <a:extLst>
            <a:ext uri="{FF2B5EF4-FFF2-40B4-BE49-F238E27FC236}">
              <a16:creationId xmlns:a16="http://schemas.microsoft.com/office/drawing/2014/main" id="{00000000-0008-0000-0500-00000F000000}"/>
            </a:ext>
          </a:extLst>
        </xdr:cNvPr>
        <xdr:cNvSpPr/>
      </xdr:nvSpPr>
      <xdr:spPr>
        <a:xfrm>
          <a:off x="2989036" y="333375"/>
          <a:ext cx="5501821" cy="10636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4</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15</xdr:col>
      <xdr:colOff>367393</xdr:colOff>
      <xdr:row>1</xdr:row>
      <xdr:rowOff>61232</xdr:rowOff>
    </xdr:from>
    <xdr:to>
      <xdr:col>15</xdr:col>
      <xdr:colOff>367393</xdr:colOff>
      <xdr:row>53</xdr:row>
      <xdr:rowOff>174897</xdr:rowOff>
    </xdr:to>
    <xdr:cxnSp macro="">
      <xdr:nvCxnSpPr>
        <xdr:cNvPr id="20" name="Straight Connector 19">
          <a:extLst>
            <a:ext uri="{FF2B5EF4-FFF2-40B4-BE49-F238E27FC236}">
              <a16:creationId xmlns:a16="http://schemas.microsoft.com/office/drawing/2014/main" id="{00000000-0008-0000-0500-000014000000}"/>
            </a:ext>
          </a:extLst>
        </xdr:cNvPr>
        <xdr:cNvCxnSpPr/>
      </xdr:nvCxnSpPr>
      <xdr:spPr>
        <a:xfrm flipH="1">
          <a:off x="9620250" y="251732"/>
          <a:ext cx="0" cy="100196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192767</xdr:colOff>
      <xdr:row>2</xdr:row>
      <xdr:rowOff>138339</xdr:rowOff>
    </xdr:from>
    <xdr:to>
      <xdr:col>19</xdr:col>
      <xdr:colOff>938620</xdr:colOff>
      <xdr:row>6</xdr:row>
      <xdr:rowOff>108312</xdr:rowOff>
    </xdr:to>
    <xdr:sp macro="" textlink="">
      <xdr:nvSpPr>
        <xdr:cNvPr id="8" name="Rounded Rectangle 7">
          <a:extLst>
            <a:ext uri="{FF2B5EF4-FFF2-40B4-BE49-F238E27FC236}">
              <a16:creationId xmlns:a16="http://schemas.microsoft.com/office/drawing/2014/main" id="{00000000-0008-0000-0500-000008000000}"/>
            </a:ext>
          </a:extLst>
        </xdr:cNvPr>
        <xdr:cNvSpPr/>
      </xdr:nvSpPr>
      <xdr:spPr>
        <a:xfrm>
          <a:off x="10057946" y="519339"/>
          <a:ext cx="3589745" cy="73197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0</xdr:col>
      <xdr:colOff>605518</xdr:colOff>
      <xdr:row>11</xdr:row>
      <xdr:rowOff>170089</xdr:rowOff>
    </xdr:from>
    <xdr:to>
      <xdr:col>14</xdr:col>
      <xdr:colOff>546554</xdr:colOff>
      <xdr:row>31</xdr:row>
      <xdr:rowOff>108857</xdr:rowOff>
    </xdr:to>
    <xdr:sp macro="" textlink="">
      <xdr:nvSpPr>
        <xdr:cNvPr id="7" name="TextBox 6">
          <a:extLst>
            <a:ext uri="{FF2B5EF4-FFF2-40B4-BE49-F238E27FC236}">
              <a16:creationId xmlns:a16="http://schemas.microsoft.com/office/drawing/2014/main" id="{96BA90F8-BB14-48B2-B6C5-45CD2ECC856D}"/>
            </a:ext>
          </a:extLst>
        </xdr:cNvPr>
        <xdr:cNvSpPr txBox="1"/>
      </xdr:nvSpPr>
      <xdr:spPr>
        <a:xfrm>
          <a:off x="605518" y="2265589"/>
          <a:ext cx="8513536" cy="374876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bg1"/>
              </a:solidFill>
              <a:latin typeface="Lucida Bright" panose="02040602050505020304" pitchFamily="18" charset="0"/>
            </a:rPr>
            <a:t>Lund 210</a:t>
          </a:r>
        </a:p>
        <a:p>
          <a:r>
            <a:rPr lang="en-US" sz="2400" baseline="0">
              <a:latin typeface="Lucida Bright" panose="02040602050505020304" pitchFamily="18" charset="0"/>
            </a:rPr>
            <a:t>The weekly incomes of shift foremen in the glass industry follow the normal probability distribution with a mean of $1,000 and a standard deviation of $100.</a:t>
          </a:r>
        </a:p>
        <a:p>
          <a:endParaRPr lang="en-US" sz="2400" baseline="0">
            <a:latin typeface="Lucida Bright" panose="02040602050505020304" pitchFamily="18" charset="0"/>
          </a:endParaRPr>
        </a:p>
        <a:p>
          <a:r>
            <a:rPr lang="en-US" sz="2400" baseline="0">
              <a:latin typeface="Lucida Bright" panose="02040602050505020304" pitchFamily="18" charset="0"/>
            </a:rPr>
            <a:t>What is the probability of selecting a shift foreman in the glass industry whose income is between $790 and $1,000?</a:t>
          </a:r>
        </a:p>
      </xdr:txBody>
    </xdr:sp>
    <xdr:clientData/>
  </xdr:twoCellAnchor>
  <xdr:twoCellAnchor>
    <xdr:from>
      <xdr:col>20</xdr:col>
      <xdr:colOff>367392</xdr:colOff>
      <xdr:row>2</xdr:row>
      <xdr:rowOff>95251</xdr:rowOff>
    </xdr:from>
    <xdr:to>
      <xdr:col>22</xdr:col>
      <xdr:colOff>17687</xdr:colOff>
      <xdr:row>6</xdr:row>
      <xdr:rowOff>95251</xdr:rowOff>
    </xdr:to>
    <xdr:sp macro="" textlink="">
      <xdr:nvSpPr>
        <xdr:cNvPr id="9" name="Rounded Rectangle 6">
          <a:hlinkClick xmlns:r="http://schemas.openxmlformats.org/officeDocument/2006/relationships" r:id="rId2"/>
          <a:extLst>
            <a:ext uri="{FF2B5EF4-FFF2-40B4-BE49-F238E27FC236}">
              <a16:creationId xmlns:a16="http://schemas.microsoft.com/office/drawing/2014/main" id="{50FA9681-AB2F-4712-A129-67CCA660A2FC}"/>
            </a:ext>
          </a:extLst>
        </xdr:cNvPr>
        <xdr:cNvSpPr/>
      </xdr:nvSpPr>
      <xdr:spPr>
        <a:xfrm>
          <a:off x="14219463" y="476251"/>
          <a:ext cx="1378403" cy="762000"/>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9</xdr:col>
      <xdr:colOff>381000</xdr:colOff>
      <xdr:row>6</xdr:row>
      <xdr:rowOff>157843</xdr:rowOff>
    </xdr:to>
    <xdr:sp macro="" textlink="">
      <xdr:nvSpPr>
        <xdr:cNvPr id="2" name="Rounded Rectangle 1">
          <a:extLst>
            <a:ext uri="{FF2B5EF4-FFF2-40B4-BE49-F238E27FC236}">
              <a16:creationId xmlns:a16="http://schemas.microsoft.com/office/drawing/2014/main" id="{4C138209-1EC4-4B63-8877-43B54E40918B}"/>
            </a:ext>
          </a:extLst>
        </xdr:cNvPr>
        <xdr:cNvSpPr/>
      </xdr:nvSpPr>
      <xdr:spPr>
        <a:xfrm>
          <a:off x="2898141" y="462643"/>
          <a:ext cx="492188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5</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B31B495C-16D8-4E37-91B1-03A136F8DB76}"/>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609600</xdr:colOff>
      <xdr:row>9</xdr:row>
      <xdr:rowOff>26670</xdr:rowOff>
    </xdr:from>
    <xdr:to>
      <xdr:col>10</xdr:col>
      <xdr:colOff>628197</xdr:colOff>
      <xdr:row>37</xdr:row>
      <xdr:rowOff>119743</xdr:rowOff>
    </xdr:to>
    <xdr:cxnSp macro="">
      <xdr:nvCxnSpPr>
        <xdr:cNvPr id="5" name="Straight Connector 4">
          <a:extLst>
            <a:ext uri="{FF2B5EF4-FFF2-40B4-BE49-F238E27FC236}">
              <a16:creationId xmlns:a16="http://schemas.microsoft.com/office/drawing/2014/main" id="{F32FA8C4-C209-4791-8D3D-DD280F25F076}"/>
            </a:ext>
          </a:extLst>
        </xdr:cNvPr>
        <xdr:cNvCxnSpPr/>
      </xdr:nvCxnSpPr>
      <xdr:spPr>
        <a:xfrm flipH="1">
          <a:off x="9873343" y="1692184"/>
          <a:ext cx="18597" cy="740827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1068160</xdr:colOff>
      <xdr:row>2</xdr:row>
      <xdr:rowOff>161018</xdr:rowOff>
    </xdr:from>
    <xdr:to>
      <xdr:col>15</xdr:col>
      <xdr:colOff>29209</xdr:colOff>
      <xdr:row>6</xdr:row>
      <xdr:rowOff>130991</xdr:rowOff>
    </xdr:to>
    <xdr:sp macro="" textlink="">
      <xdr:nvSpPr>
        <xdr:cNvPr id="6" name="Rounded Rectangle 8">
          <a:extLst>
            <a:ext uri="{FF2B5EF4-FFF2-40B4-BE49-F238E27FC236}">
              <a16:creationId xmlns:a16="http://schemas.microsoft.com/office/drawing/2014/main" id="{57FDD5F5-C178-4F87-8865-E36A215EE801}"/>
            </a:ext>
          </a:extLst>
        </xdr:cNvPr>
        <xdr:cNvSpPr/>
      </xdr:nvSpPr>
      <xdr:spPr>
        <a:xfrm>
          <a:off x="10078810" y="542018"/>
          <a:ext cx="3552099" cy="73197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editAs="oneCell">
    <xdr:from>
      <xdr:col>10</xdr:col>
      <xdr:colOff>734787</xdr:colOff>
      <xdr:row>20</xdr:row>
      <xdr:rowOff>68035</xdr:rowOff>
    </xdr:from>
    <xdr:to>
      <xdr:col>18</xdr:col>
      <xdr:colOff>217716</xdr:colOff>
      <xdr:row>31</xdr:row>
      <xdr:rowOff>138999</xdr:rowOff>
    </xdr:to>
    <xdr:pic>
      <xdr:nvPicPr>
        <xdr:cNvPr id="9" name="Picture 8" descr="6.5.1. What do we mean by &quot;Normal&quot; data?">
          <a:extLst>
            <a:ext uri="{FF2B5EF4-FFF2-40B4-BE49-F238E27FC236}">
              <a16:creationId xmlns:a16="http://schemas.microsoft.com/office/drawing/2014/main" id="{6C6FE614-7918-4607-9CDF-6A24512BEA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83537" y="3878035"/>
          <a:ext cx="5932715" cy="375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27214</xdr:colOff>
      <xdr:row>27</xdr:row>
      <xdr:rowOff>340179</xdr:rowOff>
    </xdr:from>
    <xdr:to>
      <xdr:col>12</xdr:col>
      <xdr:colOff>54428</xdr:colOff>
      <xdr:row>30</xdr:row>
      <xdr:rowOff>190500</xdr:rowOff>
    </xdr:to>
    <xdr:cxnSp macro="">
      <xdr:nvCxnSpPr>
        <xdr:cNvPr id="11" name="Straight Connector 10">
          <a:extLst>
            <a:ext uri="{FF2B5EF4-FFF2-40B4-BE49-F238E27FC236}">
              <a16:creationId xmlns:a16="http://schemas.microsoft.com/office/drawing/2014/main" id="{7CB91508-808C-4C0E-8169-0DF99749402E}"/>
            </a:ext>
          </a:extLst>
        </xdr:cNvPr>
        <xdr:cNvCxnSpPr/>
      </xdr:nvCxnSpPr>
      <xdr:spPr>
        <a:xfrm>
          <a:off x="11484428" y="6286500"/>
          <a:ext cx="27214" cy="111578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680186</xdr:colOff>
      <xdr:row>37</xdr:row>
      <xdr:rowOff>40667</xdr:rowOff>
    </xdr:from>
    <xdr:to>
      <xdr:col>12</xdr:col>
      <xdr:colOff>680546</xdr:colOff>
      <xdr:row>37</xdr:row>
      <xdr:rowOff>41027</xdr:rowOff>
    </xdr:to>
    <mc:AlternateContent xmlns:mc="http://schemas.openxmlformats.org/markup-compatibility/2006">
      <mc:Choice xmlns:xdr14="http://schemas.microsoft.com/office/excel/2010/spreadsheetDrawing" xmlns:aink="http://schemas.microsoft.com/office/drawing/2016/ink" xmlns="" Requires="xdr14 aink">
        <xdr:contentPart xmlns:r="http://schemas.openxmlformats.org/officeDocument/2006/relationships" r:id="rId3">
          <xdr14:nvContentPartPr>
            <xdr14:cNvPr id="20" name="Ink 19">
              <a:extLst>
                <a:ext uri="{FF2B5EF4-FFF2-40B4-BE49-F238E27FC236}">
                  <a16:creationId xmlns:a16="http://schemas.microsoft.com/office/drawing/2014/main" id="{4ED85D98-9241-4B0C-93C9-411D32A5ECCB}"/>
                </a:ext>
              </a:extLst>
            </xdr14:cNvPr>
            <xdr14:cNvContentPartPr/>
          </xdr14:nvContentPartPr>
          <xdr14:nvPr macro=""/>
          <xdr14:xfrm>
            <a:off x="12137400" y="9361560"/>
            <a:ext cx="360" cy="360"/>
          </xdr14:xfrm>
        </xdr:contentPart>
      </mc:Choice>
      <mc:Fallback>
        <xdr:pic>
          <xdr:nvPicPr>
            <xdr:cNvPr id="20" name="Ink 19">
              <a:extLst>
                <a:ext uri="{FF2B5EF4-FFF2-40B4-BE49-F238E27FC236}">
                  <a16:creationId xmlns:a16="http://schemas.microsoft.com/office/drawing/2014/main" id="{4ED85D98-9241-4B0C-93C9-411D32A5ECCB}"/>
                </a:ext>
              </a:extLst>
            </xdr:cNvPr>
            <xdr:cNvPicPr/>
          </xdr:nvPicPr>
          <xdr:blipFill>
            <a:blip xmlns:r="http://schemas.openxmlformats.org/officeDocument/2006/relationships" r:embed="rId4"/>
            <a:stretch>
              <a:fillRect/>
            </a:stretch>
          </xdr:blipFill>
          <xdr:spPr>
            <a:xfrm>
              <a:off x="12074400" y="8983560"/>
              <a:ext cx="126000" cy="756000"/>
            </a:xfrm>
            <a:prstGeom prst="rect">
              <a:avLst/>
            </a:prstGeom>
          </xdr:spPr>
        </xdr:pic>
      </mc:Fallback>
    </mc:AlternateContent>
    <xdr:clientData/>
  </xdr:twoCellAnchor>
  <xdr:twoCellAnchor>
    <xdr:from>
      <xdr:col>10</xdr:col>
      <xdr:colOff>1129391</xdr:colOff>
      <xdr:row>24</xdr:row>
      <xdr:rowOff>163285</xdr:rowOff>
    </xdr:from>
    <xdr:to>
      <xdr:col>12</xdr:col>
      <xdr:colOff>176893</xdr:colOff>
      <xdr:row>26</xdr:row>
      <xdr:rowOff>231647</xdr:rowOff>
    </xdr:to>
    <xdr:sp macro="" textlink="">
      <xdr:nvSpPr>
        <xdr:cNvPr id="21" name="Speech Bubble: Rectangle with Corners Rounded 20">
          <a:extLst>
            <a:ext uri="{FF2B5EF4-FFF2-40B4-BE49-F238E27FC236}">
              <a16:creationId xmlns:a16="http://schemas.microsoft.com/office/drawing/2014/main" id="{CEF45DC0-8A64-4204-B5EB-45DBFC82EC30}"/>
            </a:ext>
          </a:extLst>
        </xdr:cNvPr>
        <xdr:cNvSpPr/>
      </xdr:nvSpPr>
      <xdr:spPr>
        <a:xfrm>
          <a:off x="10178141" y="5293178"/>
          <a:ext cx="1455966" cy="612648"/>
        </a:xfrm>
        <a:prstGeom prst="wedgeRoundRectCallout">
          <a:avLst>
            <a:gd name="adj1" fmla="val 29539"/>
            <a:gd name="adj2" fmla="val 27349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latin typeface="Lucida Bright" panose="02040602050505020304" pitchFamily="18" charset="0"/>
            </a:rPr>
            <a:t>4% or 0.04</a:t>
          </a:r>
        </a:p>
      </xdr:txBody>
    </xdr:sp>
    <xdr:clientData/>
  </xdr:twoCellAnchor>
  <xdr:twoCellAnchor>
    <xdr:from>
      <xdr:col>10</xdr:col>
      <xdr:colOff>1183822</xdr:colOff>
      <xdr:row>32</xdr:row>
      <xdr:rowOff>231322</xdr:rowOff>
    </xdr:from>
    <xdr:to>
      <xdr:col>14</xdr:col>
      <xdr:colOff>408215</xdr:colOff>
      <xdr:row>35</xdr:row>
      <xdr:rowOff>95250</xdr:rowOff>
    </xdr:to>
    <xdr:sp macro="" textlink="">
      <xdr:nvSpPr>
        <xdr:cNvPr id="22" name="TextBox 21">
          <a:extLst>
            <a:ext uri="{FF2B5EF4-FFF2-40B4-BE49-F238E27FC236}">
              <a16:creationId xmlns:a16="http://schemas.microsoft.com/office/drawing/2014/main" id="{E40291D1-90D8-4815-829B-6FBE5C44CABD}"/>
            </a:ext>
          </a:extLst>
        </xdr:cNvPr>
        <xdr:cNvSpPr txBox="1"/>
      </xdr:nvSpPr>
      <xdr:spPr>
        <a:xfrm>
          <a:off x="10232572" y="8001001"/>
          <a:ext cx="3048000" cy="7075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NORMSINV(0.04) = </a:t>
          </a:r>
        </a:p>
      </xdr:txBody>
    </xdr:sp>
    <xdr:clientData/>
  </xdr:twoCellAnchor>
  <xdr:twoCellAnchor>
    <xdr:from>
      <xdr:col>9</xdr:col>
      <xdr:colOff>810986</xdr:colOff>
      <xdr:row>42</xdr:row>
      <xdr:rowOff>274866</xdr:rowOff>
    </xdr:from>
    <xdr:to>
      <xdr:col>16</xdr:col>
      <xdr:colOff>136072</xdr:colOff>
      <xdr:row>49</xdr:row>
      <xdr:rowOff>163287</xdr:rowOff>
    </xdr:to>
    <xdr:sp macro="" textlink="">
      <xdr:nvSpPr>
        <xdr:cNvPr id="39" name="TextBox 38">
          <a:extLst>
            <a:ext uri="{FF2B5EF4-FFF2-40B4-BE49-F238E27FC236}">
              <a16:creationId xmlns:a16="http://schemas.microsoft.com/office/drawing/2014/main" id="{CAD5D99F-B65C-43F8-9349-D56482F756D3}"/>
            </a:ext>
          </a:extLst>
        </xdr:cNvPr>
        <xdr:cNvSpPr txBox="1"/>
      </xdr:nvSpPr>
      <xdr:spPr>
        <a:xfrm>
          <a:off x="8281307" y="10398580"/>
          <a:ext cx="5938158" cy="14260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-1.7507 = (x - </a:t>
          </a:r>
          <a:r>
            <a:rPr lang="el-GR" sz="2400" baseline="0">
              <a:latin typeface="Times New Roman" panose="02020603050405020304" pitchFamily="18" charset="0"/>
              <a:cs typeface="Times New Roman" panose="02020603050405020304" pitchFamily="18" charset="0"/>
            </a:rPr>
            <a:t>μ</a:t>
          </a:r>
          <a:r>
            <a:rPr lang="en-US" sz="2400" baseline="0">
              <a:latin typeface="Times New Roman" panose="02020603050405020304" pitchFamily="18" charset="0"/>
              <a:cs typeface="Times New Roman" panose="02020603050405020304" pitchFamily="18" charset="0"/>
            </a:rPr>
            <a:t>)/</a:t>
          </a:r>
          <a:r>
            <a:rPr lang="el-GR" sz="2400" baseline="0">
              <a:latin typeface="Calibri" panose="020F0502020204030204" pitchFamily="34" charset="0"/>
              <a:cs typeface="Calibri" panose="020F0502020204030204" pitchFamily="34" charset="0"/>
            </a:rPr>
            <a:t>σ</a:t>
          </a:r>
          <a:r>
            <a:rPr lang="en-US" sz="2400" baseline="0">
              <a:latin typeface="Times New Roman" panose="02020603050405020304" pitchFamily="18" charset="0"/>
              <a:cs typeface="Times New Roman" panose="02020603050405020304" pitchFamily="18" charset="0"/>
            </a:rPr>
            <a:t> = (x - 67,900)/2,050 </a:t>
          </a:r>
        </a:p>
        <a:p>
          <a:r>
            <a:rPr lang="en-US" sz="2400" baseline="0">
              <a:latin typeface="Times New Roman" panose="02020603050405020304" pitchFamily="18" charset="0"/>
              <a:cs typeface="Times New Roman" panose="02020603050405020304" pitchFamily="18" charset="0"/>
            </a:rPr>
            <a:t>x = -1.7507* 2,050 +67,900</a:t>
          </a:r>
        </a:p>
      </xdr:txBody>
    </xdr:sp>
    <xdr:clientData/>
  </xdr:twoCellAnchor>
  <xdr:oneCellAnchor>
    <xdr:from>
      <xdr:col>11</xdr:col>
      <xdr:colOff>707569</xdr:colOff>
      <xdr:row>30</xdr:row>
      <xdr:rowOff>149677</xdr:rowOff>
    </xdr:from>
    <xdr:ext cx="938893" cy="342786"/>
    <xdr:sp macro="" textlink="">
      <xdr:nvSpPr>
        <xdr:cNvPr id="41" name="TextBox 40">
          <a:extLst>
            <a:ext uri="{FF2B5EF4-FFF2-40B4-BE49-F238E27FC236}">
              <a16:creationId xmlns:a16="http://schemas.microsoft.com/office/drawing/2014/main" id="{7835022B-5BD1-4106-A905-413E9A486A50}"/>
            </a:ext>
          </a:extLst>
        </xdr:cNvPr>
        <xdr:cNvSpPr txBox="1"/>
      </xdr:nvSpPr>
      <xdr:spPr>
        <a:xfrm>
          <a:off x="11048998" y="7361463"/>
          <a:ext cx="938893"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1">
              <a:solidFill>
                <a:schemeClr val="tx2">
                  <a:lumMod val="50000"/>
                </a:schemeClr>
              </a:solidFill>
            </a:rPr>
            <a:t>-1.7507</a:t>
          </a:r>
        </a:p>
      </xdr:txBody>
    </xdr:sp>
    <xdr:clientData/>
  </xdr:oneCellAnchor>
  <xdr:twoCellAnchor>
    <xdr:from>
      <xdr:col>10</xdr:col>
      <xdr:colOff>1023257</xdr:colOff>
      <xdr:row>9</xdr:row>
      <xdr:rowOff>179616</xdr:rowOff>
    </xdr:from>
    <xdr:to>
      <xdr:col>17</xdr:col>
      <xdr:colOff>560614</xdr:colOff>
      <xdr:row>14</xdr:row>
      <xdr:rowOff>2723</xdr:rowOff>
    </xdr:to>
    <xdr:sp macro="" textlink="">
      <xdr:nvSpPr>
        <xdr:cNvPr id="25" name="TextBox 24">
          <a:extLst>
            <a:ext uri="{FF2B5EF4-FFF2-40B4-BE49-F238E27FC236}">
              <a16:creationId xmlns:a16="http://schemas.microsoft.com/office/drawing/2014/main" id="{BACCB577-2E3F-4036-8663-68410B3B731C}"/>
            </a:ext>
          </a:extLst>
        </xdr:cNvPr>
        <xdr:cNvSpPr txBox="1"/>
      </xdr:nvSpPr>
      <xdr:spPr>
        <a:xfrm>
          <a:off x="10072007" y="1894116"/>
          <a:ext cx="5170714" cy="77560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Step 1: Calculate the z value</a:t>
          </a:r>
        </a:p>
      </xdr:txBody>
    </xdr:sp>
    <xdr:clientData/>
  </xdr:twoCellAnchor>
  <xdr:twoCellAnchor>
    <xdr:from>
      <xdr:col>10</xdr:col>
      <xdr:colOff>658587</xdr:colOff>
      <xdr:row>37</xdr:row>
      <xdr:rowOff>73481</xdr:rowOff>
    </xdr:from>
    <xdr:to>
      <xdr:col>17</xdr:col>
      <xdr:colOff>195944</xdr:colOff>
      <xdr:row>41</xdr:row>
      <xdr:rowOff>5445</xdr:rowOff>
    </xdr:to>
    <xdr:sp macro="" textlink="">
      <xdr:nvSpPr>
        <xdr:cNvPr id="27" name="TextBox 26">
          <a:extLst>
            <a:ext uri="{FF2B5EF4-FFF2-40B4-BE49-F238E27FC236}">
              <a16:creationId xmlns:a16="http://schemas.microsoft.com/office/drawing/2014/main" id="{BEB889AC-8657-462C-9217-CBCF1506E406}"/>
            </a:ext>
          </a:extLst>
        </xdr:cNvPr>
        <xdr:cNvSpPr txBox="1"/>
      </xdr:nvSpPr>
      <xdr:spPr>
        <a:xfrm>
          <a:off x="9707337" y="9163052"/>
          <a:ext cx="5170714" cy="77560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Step 2: Solve for x</a:t>
          </a:r>
        </a:p>
      </xdr:txBody>
    </xdr:sp>
    <xdr:clientData/>
  </xdr:twoCellAnchor>
  <xdr:twoCellAnchor>
    <xdr:from>
      <xdr:col>0</xdr:col>
      <xdr:colOff>261258</xdr:colOff>
      <xdr:row>12</xdr:row>
      <xdr:rowOff>174172</xdr:rowOff>
    </xdr:from>
    <xdr:to>
      <xdr:col>10</xdr:col>
      <xdr:colOff>18235</xdr:colOff>
      <xdr:row>34</xdr:row>
      <xdr:rowOff>10886</xdr:rowOff>
    </xdr:to>
    <xdr:sp macro="" textlink="">
      <xdr:nvSpPr>
        <xdr:cNvPr id="18" name="TextBox 17">
          <a:extLst>
            <a:ext uri="{FF2B5EF4-FFF2-40B4-BE49-F238E27FC236}">
              <a16:creationId xmlns:a16="http://schemas.microsoft.com/office/drawing/2014/main" id="{F62F4C37-D683-43DA-B3F2-42398A2DAABA}"/>
            </a:ext>
          </a:extLst>
        </xdr:cNvPr>
        <xdr:cNvSpPr txBox="1"/>
      </xdr:nvSpPr>
      <xdr:spPr>
        <a:xfrm>
          <a:off x="261258" y="2394858"/>
          <a:ext cx="9020720" cy="5834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800">
              <a:solidFill>
                <a:schemeClr val="bg1"/>
              </a:solidFill>
              <a:effectLst/>
              <a:latin typeface="Lucida Bright" panose="02040602050505020304" pitchFamily="18" charset="0"/>
              <a:ea typeface="Calibri"/>
              <a:cs typeface="Times New Roman"/>
            </a:rPr>
            <a:t>Lund 215</a:t>
          </a:r>
        </a:p>
        <a:p>
          <a:pPr marL="0" marR="0">
            <a:lnSpc>
              <a:spcPct val="115000"/>
            </a:lnSpc>
            <a:spcBef>
              <a:spcPts val="0"/>
            </a:spcBef>
            <a:spcAft>
              <a:spcPts val="1000"/>
            </a:spcAft>
          </a:pPr>
          <a:r>
            <a:rPr lang="en-US" sz="2400">
              <a:effectLst/>
              <a:latin typeface="Lucida Bright" panose="02040602050505020304" pitchFamily="18" charset="0"/>
              <a:ea typeface="Calibri"/>
              <a:cs typeface="Times New Roman"/>
            </a:rPr>
            <a:t>The quality control tests at the Best</a:t>
          </a:r>
          <a:r>
            <a:rPr lang="en-US" sz="2400" baseline="0">
              <a:effectLst/>
              <a:latin typeface="Lucida Bright" panose="02040602050505020304" pitchFamily="18" charset="0"/>
              <a:ea typeface="Calibri"/>
              <a:cs typeface="Times New Roman"/>
            </a:rPr>
            <a:t> Tire Company reveal that the mean mileage for Premium Sport model of performance tire is </a:t>
          </a:r>
          <a:r>
            <a:rPr lang="en-US" sz="2400" b="1" baseline="0">
              <a:solidFill>
                <a:srgbClr val="FF0000"/>
              </a:solidFill>
              <a:effectLst/>
              <a:latin typeface="Lucida Bright" panose="02040602050505020304" pitchFamily="18" charset="0"/>
              <a:ea typeface="Calibri"/>
              <a:cs typeface="Times New Roman"/>
            </a:rPr>
            <a:t>67,900 </a:t>
          </a:r>
          <a:r>
            <a:rPr lang="en-US" sz="2400" baseline="0">
              <a:effectLst/>
              <a:latin typeface="Lucida Bright" panose="02040602050505020304" pitchFamily="18" charset="0"/>
              <a:ea typeface="Calibri"/>
              <a:cs typeface="Times New Roman"/>
            </a:rPr>
            <a:t>with a standard deviation of </a:t>
          </a:r>
          <a:r>
            <a:rPr lang="en-US" sz="2400" b="1" baseline="0">
              <a:solidFill>
                <a:srgbClr val="FF0000"/>
              </a:solidFill>
              <a:effectLst/>
              <a:latin typeface="Lucida Bright" panose="02040602050505020304" pitchFamily="18" charset="0"/>
              <a:ea typeface="Calibri"/>
              <a:cs typeface="Times New Roman"/>
            </a:rPr>
            <a:t>2,050</a:t>
          </a:r>
          <a:r>
            <a:rPr lang="en-US" sz="2400" baseline="0">
              <a:effectLst/>
              <a:latin typeface="Lucida Bright" panose="02040602050505020304" pitchFamily="18" charset="0"/>
              <a:ea typeface="Calibri"/>
              <a:cs typeface="Times New Roman"/>
            </a:rPr>
            <a:t> miles. </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The distribution of miles for the population of this model of tires follows the normal probability distribution. </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What is the minimum guaranteed mileage that should be set for this model of tires? All tires that wear out before that point would be replaced for free (costs to be avoided).</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The company does not want to replace more that 4% of these tires.</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9</xdr:col>
      <xdr:colOff>381000</xdr:colOff>
      <xdr:row>6</xdr:row>
      <xdr:rowOff>157843</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2903584" y="462643"/>
          <a:ext cx="494773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5</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481148</xdr:colOff>
      <xdr:row>9</xdr:row>
      <xdr:rowOff>178527</xdr:rowOff>
    </xdr:from>
    <xdr:to>
      <xdr:col>10</xdr:col>
      <xdr:colOff>238125</xdr:colOff>
      <xdr:row>36</xdr:row>
      <xdr:rowOff>65315</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481148" y="1844041"/>
          <a:ext cx="9020720" cy="697338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800">
              <a:solidFill>
                <a:schemeClr val="bg1"/>
              </a:solidFill>
              <a:effectLst/>
              <a:latin typeface="Lucida Bright" panose="02040602050505020304" pitchFamily="18" charset="0"/>
              <a:ea typeface="Calibri"/>
              <a:cs typeface="Times New Roman"/>
            </a:rPr>
            <a:t>Lund 215</a:t>
          </a:r>
        </a:p>
        <a:p>
          <a:pPr marL="0" marR="0">
            <a:lnSpc>
              <a:spcPct val="115000"/>
            </a:lnSpc>
            <a:spcBef>
              <a:spcPts val="0"/>
            </a:spcBef>
            <a:spcAft>
              <a:spcPts val="1000"/>
            </a:spcAft>
          </a:pPr>
          <a:r>
            <a:rPr lang="en-US" sz="2400">
              <a:effectLst/>
              <a:latin typeface="Lucida Bright" panose="02040602050505020304" pitchFamily="18" charset="0"/>
              <a:ea typeface="Calibri"/>
              <a:cs typeface="Times New Roman"/>
            </a:rPr>
            <a:t>The quality control tests at the Best</a:t>
          </a:r>
          <a:r>
            <a:rPr lang="en-US" sz="2400" baseline="0">
              <a:effectLst/>
              <a:latin typeface="Lucida Bright" panose="02040602050505020304" pitchFamily="18" charset="0"/>
              <a:ea typeface="Calibri"/>
              <a:cs typeface="Times New Roman"/>
            </a:rPr>
            <a:t> Tire Company reveal that the mean mileage for Premium Sport model of performance tire is 67,900 with a standard deviation of 2,050 miles. </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The distribution of miles for the population of this model of tires follows the normal probability distribution. </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What is the minimum guaranteed mileage that should be set for this model of tires? </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All tires that wear out before that point would be replaced for free (costs to be avoided). The company does not want to replace more than 4% of this type of tires.</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628197</xdr:colOff>
      <xdr:row>9</xdr:row>
      <xdr:rowOff>26670</xdr:rowOff>
    </xdr:from>
    <xdr:to>
      <xdr:col>10</xdr:col>
      <xdr:colOff>628197</xdr:colOff>
      <xdr:row>48</xdr:row>
      <xdr:rowOff>156210</xdr:rowOff>
    </xdr:to>
    <xdr:cxnSp macro="">
      <xdr:nvCxnSpPr>
        <xdr:cNvPr id="6" name="Straight Connector 5">
          <a:extLst>
            <a:ext uri="{FF2B5EF4-FFF2-40B4-BE49-F238E27FC236}">
              <a16:creationId xmlns:a16="http://schemas.microsoft.com/office/drawing/2014/main" id="{00000000-0008-0000-0600-000006000000}"/>
            </a:ext>
          </a:extLst>
        </xdr:cNvPr>
        <xdr:cNvCxnSpPr/>
      </xdr:nvCxnSpPr>
      <xdr:spPr>
        <a:xfrm flipH="1">
          <a:off x="9676947" y="1741170"/>
          <a:ext cx="0" cy="1026686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1027338</xdr:colOff>
      <xdr:row>2</xdr:row>
      <xdr:rowOff>120196</xdr:rowOff>
    </xdr:from>
    <xdr:to>
      <xdr:col>14</xdr:col>
      <xdr:colOff>763994</xdr:colOff>
      <xdr:row>6</xdr:row>
      <xdr:rowOff>176893</xdr:rowOff>
    </xdr:to>
    <xdr:sp macro="" textlink="">
      <xdr:nvSpPr>
        <xdr:cNvPr id="9" name="Rounded Rectangle 8">
          <a:extLst>
            <a:ext uri="{FF2B5EF4-FFF2-40B4-BE49-F238E27FC236}">
              <a16:creationId xmlns:a16="http://schemas.microsoft.com/office/drawing/2014/main" id="{00000000-0008-0000-0600-000009000000}"/>
            </a:ext>
          </a:extLst>
        </xdr:cNvPr>
        <xdr:cNvSpPr/>
      </xdr:nvSpPr>
      <xdr:spPr>
        <a:xfrm>
          <a:off x="10076088" y="501196"/>
          <a:ext cx="3560263" cy="818697"/>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16</xdr:col>
      <xdr:colOff>81643</xdr:colOff>
      <xdr:row>2</xdr:row>
      <xdr:rowOff>108857</xdr:rowOff>
    </xdr:from>
    <xdr:to>
      <xdr:col>18</xdr:col>
      <xdr:colOff>44903</xdr:colOff>
      <xdr:row>6</xdr:row>
      <xdr:rowOff>162832</xdr:rowOff>
    </xdr:to>
    <xdr:sp macro="" textlink="">
      <xdr:nvSpPr>
        <xdr:cNvPr id="8" name="Rounded Rectangle 6">
          <a:hlinkClick xmlns:r="http://schemas.openxmlformats.org/officeDocument/2006/relationships" r:id="rId2"/>
          <a:extLst>
            <a:ext uri="{FF2B5EF4-FFF2-40B4-BE49-F238E27FC236}">
              <a16:creationId xmlns:a16="http://schemas.microsoft.com/office/drawing/2014/main" id="{A453E1AA-B8C2-4A8D-B587-5A79DD4F9816}"/>
            </a:ext>
          </a:extLst>
        </xdr:cNvPr>
        <xdr:cNvSpPr/>
      </xdr:nvSpPr>
      <xdr:spPr>
        <a:xfrm>
          <a:off x="14165036" y="489857"/>
          <a:ext cx="1378403"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326571</xdr:colOff>
      <xdr:row>2</xdr:row>
      <xdr:rowOff>18142</xdr:rowOff>
    </xdr:from>
    <xdr:to>
      <xdr:col>8</xdr:col>
      <xdr:colOff>1347107</xdr:colOff>
      <xdr:row>7</xdr:row>
      <xdr:rowOff>31749</xdr:rowOff>
    </xdr:to>
    <xdr:sp macro="" textlink="">
      <xdr:nvSpPr>
        <xdr:cNvPr id="2" name="Rounded Rectangle 1">
          <a:extLst>
            <a:ext uri="{FF2B5EF4-FFF2-40B4-BE49-F238E27FC236}">
              <a16:creationId xmlns:a16="http://schemas.microsoft.com/office/drawing/2014/main" id="{B7267F0D-E657-4C03-BC63-79B11795136E}"/>
            </a:ext>
          </a:extLst>
        </xdr:cNvPr>
        <xdr:cNvSpPr/>
      </xdr:nvSpPr>
      <xdr:spPr>
        <a:xfrm>
          <a:off x="2784021" y="399142"/>
          <a:ext cx="5516336"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Check Problem </a:t>
          </a:r>
          <a:r>
            <a:rPr lang="en-US" sz="3200" b="1">
              <a:solidFill>
                <a:srgbClr val="FF0000"/>
              </a:solidFill>
              <a:latin typeface="Lucida Bright" panose="02040602050505020304" pitchFamily="18" charset="0"/>
            </a:rPr>
            <a:t>6</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334735</xdr:colOff>
      <xdr:row>8</xdr:row>
      <xdr:rowOff>150311</xdr:rowOff>
    </xdr:from>
    <xdr:to>
      <xdr:col>9</xdr:col>
      <xdr:colOff>666750</xdr:colOff>
      <xdr:row>53</xdr:row>
      <xdr:rowOff>176893</xdr:rowOff>
    </xdr:to>
    <xdr:sp macro="" textlink="">
      <xdr:nvSpPr>
        <xdr:cNvPr id="3" name="TextBox 2">
          <a:extLst>
            <a:ext uri="{FF2B5EF4-FFF2-40B4-BE49-F238E27FC236}">
              <a16:creationId xmlns:a16="http://schemas.microsoft.com/office/drawing/2014/main" id="{5447031C-89E1-4BC0-96C5-55F1E029B627}"/>
            </a:ext>
          </a:extLst>
        </xdr:cNvPr>
        <xdr:cNvSpPr txBox="1"/>
      </xdr:nvSpPr>
      <xdr:spPr>
        <a:xfrm>
          <a:off x="334735" y="1674311"/>
          <a:ext cx="9026979" cy="963322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solidFill>
                <a:schemeClr val="bg1"/>
              </a:solidFill>
              <a:effectLst/>
              <a:latin typeface="+mn-lt"/>
              <a:ea typeface="Calibri"/>
              <a:cs typeface="Times New Roman"/>
            </a:rPr>
            <a:t>Lund 247</a:t>
          </a:r>
        </a:p>
        <a:p>
          <a:pPr marL="0" marR="0">
            <a:lnSpc>
              <a:spcPct val="115000"/>
            </a:lnSpc>
            <a:spcBef>
              <a:spcPts val="0"/>
            </a:spcBef>
            <a:spcAft>
              <a:spcPts val="1000"/>
            </a:spcAft>
          </a:pPr>
          <a:r>
            <a:rPr lang="en-US" sz="2400">
              <a:effectLst/>
              <a:latin typeface="Lucida Bright" panose="02040602050505020304" pitchFamily="18" charset="0"/>
              <a:ea typeface="Calibri"/>
              <a:cs typeface="Times New Roman"/>
            </a:rPr>
            <a:t>The QA department at Cola.Inc., maintains</a:t>
          </a:r>
          <a:r>
            <a:rPr lang="en-US" sz="2400" baseline="0">
              <a:effectLst/>
              <a:latin typeface="Lucida Bright" panose="02040602050505020304" pitchFamily="18" charset="0"/>
              <a:ea typeface="Calibri"/>
              <a:cs typeface="Times New Roman"/>
            </a:rPr>
            <a:t> records regarding the amount of cola in its jumbo bottle. The actual amount of cola in each bottle is critical, but varies a small amount from one bottle to the next. Cola Inc., does not wish to underfill the bottles, because it will have a problem with truth in labeling regulations.</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On the other hand, it cannot overfill each bottle, because it would be giving cola away, hence reducing its profits. </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Its records indicate that the amount of cola follows the normal probability distribution. The mean amount per bottle is </a:t>
          </a:r>
          <a:r>
            <a:rPr lang="en-US" sz="2400" b="1" baseline="0">
              <a:solidFill>
                <a:srgbClr val="C00000"/>
              </a:solidFill>
              <a:effectLst/>
              <a:latin typeface="Lucida Bright" panose="02040602050505020304" pitchFamily="18" charset="0"/>
              <a:ea typeface="Calibri"/>
              <a:cs typeface="Times New Roman"/>
            </a:rPr>
            <a:t>31.2 </a:t>
          </a:r>
          <a:r>
            <a:rPr lang="en-US" sz="2400" baseline="0">
              <a:effectLst/>
              <a:latin typeface="Lucida Bright" panose="02040602050505020304" pitchFamily="18" charset="0"/>
              <a:ea typeface="Calibri"/>
              <a:cs typeface="Times New Roman"/>
            </a:rPr>
            <a:t>ounces and the population standard deviation is </a:t>
          </a:r>
          <a:r>
            <a:rPr lang="en-US" sz="2400" b="1" baseline="0">
              <a:solidFill>
                <a:srgbClr val="C00000"/>
              </a:solidFill>
              <a:effectLst/>
              <a:latin typeface="Lucida Bright" panose="02040602050505020304" pitchFamily="18" charset="0"/>
              <a:ea typeface="Calibri"/>
              <a:cs typeface="Times New Roman"/>
            </a:rPr>
            <a:t>0.4</a:t>
          </a:r>
          <a:r>
            <a:rPr lang="en-US" sz="2400" baseline="0">
              <a:effectLst/>
              <a:latin typeface="Lucida Bright" panose="02040602050505020304" pitchFamily="18" charset="0"/>
              <a:ea typeface="Calibri"/>
              <a:cs typeface="Times New Roman"/>
            </a:rPr>
            <a:t> ounces.</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Today's sample of randomly selected </a:t>
          </a:r>
          <a:r>
            <a:rPr lang="en-US" sz="2400" b="1" baseline="0">
              <a:solidFill>
                <a:srgbClr val="C00000"/>
              </a:solidFill>
              <a:effectLst/>
              <a:latin typeface="Lucida Bright" panose="02040602050505020304" pitchFamily="18" charset="0"/>
              <a:ea typeface="Calibri"/>
              <a:cs typeface="Times New Roman"/>
            </a:rPr>
            <a:t>16</a:t>
          </a:r>
          <a:r>
            <a:rPr lang="en-US" sz="2400" baseline="0">
              <a:effectLst/>
              <a:latin typeface="Lucida Bright" panose="02040602050505020304" pitchFamily="18" charset="0"/>
              <a:ea typeface="Calibri"/>
              <a:cs typeface="Times New Roman"/>
            </a:rPr>
            <a:t> bottles from the filling line had the mean amount of cola of </a:t>
          </a:r>
          <a:r>
            <a:rPr lang="en-US" sz="2400" b="1" baseline="0">
              <a:solidFill>
                <a:srgbClr val="C00000"/>
              </a:solidFill>
              <a:effectLst/>
              <a:latin typeface="Lucida Bright" panose="02040602050505020304" pitchFamily="18" charset="0"/>
              <a:ea typeface="Calibri"/>
              <a:cs typeface="Times New Roman"/>
            </a:rPr>
            <a:t>31.38</a:t>
          </a:r>
          <a:r>
            <a:rPr lang="en-US" sz="2400" baseline="0">
              <a:effectLst/>
              <a:latin typeface="Lucida Bright" panose="02040602050505020304" pitchFamily="18" charset="0"/>
              <a:ea typeface="Calibri"/>
              <a:cs typeface="Times New Roman"/>
            </a:rPr>
            <a:t> ounces.</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a) Calculate the sampling error?</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b) Calculate the z value</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c) Compute the likelihood (probability) of that z value being greater than 1.80.</a:t>
          </a:r>
          <a:endParaRPr lang="en-US" sz="2400">
            <a:effectLst/>
            <a:latin typeface="Lucida Bright" panose="02040602050505020304" pitchFamily="18" charset="0"/>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2AC86E3C-A0A8-420D-B208-140F826AEB9B}"/>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1047749</xdr:colOff>
      <xdr:row>9</xdr:row>
      <xdr:rowOff>149133</xdr:rowOff>
    </xdr:from>
    <xdr:to>
      <xdr:col>9</xdr:col>
      <xdr:colOff>1047749</xdr:colOff>
      <xdr:row>42</xdr:row>
      <xdr:rowOff>88173</xdr:rowOff>
    </xdr:to>
    <xdr:cxnSp macro="">
      <xdr:nvCxnSpPr>
        <xdr:cNvPr id="5" name="Straight Connector 4">
          <a:extLst>
            <a:ext uri="{FF2B5EF4-FFF2-40B4-BE49-F238E27FC236}">
              <a16:creationId xmlns:a16="http://schemas.microsoft.com/office/drawing/2014/main" id="{3BFCD1D8-D5BD-48BD-B280-8946E755B134}"/>
            </a:ext>
          </a:extLst>
        </xdr:cNvPr>
        <xdr:cNvCxnSpPr/>
      </xdr:nvCxnSpPr>
      <xdr:spPr>
        <a:xfrm flipH="1">
          <a:off x="9742713" y="1863633"/>
          <a:ext cx="0" cy="725968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170088</xdr:colOff>
      <xdr:row>2</xdr:row>
      <xdr:rowOff>61232</xdr:rowOff>
    </xdr:from>
    <xdr:to>
      <xdr:col>14</xdr:col>
      <xdr:colOff>333374</xdr:colOff>
      <xdr:row>6</xdr:row>
      <xdr:rowOff>126455</xdr:rowOff>
    </xdr:to>
    <xdr:sp macro="" textlink="">
      <xdr:nvSpPr>
        <xdr:cNvPr id="6" name="Rounded Rectangle 11">
          <a:extLst>
            <a:ext uri="{FF2B5EF4-FFF2-40B4-BE49-F238E27FC236}">
              <a16:creationId xmlns:a16="http://schemas.microsoft.com/office/drawing/2014/main" id="{F1B39313-DCCD-45AB-B7DF-71EE6A6EDA2E}"/>
            </a:ext>
          </a:extLst>
        </xdr:cNvPr>
        <xdr:cNvSpPr/>
      </xdr:nvSpPr>
      <xdr:spPr>
        <a:xfrm>
          <a:off x="10238013" y="442232"/>
          <a:ext cx="3982811" cy="82722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9</xdr:col>
      <xdr:colOff>1268186</xdr:colOff>
      <xdr:row>9</xdr:row>
      <xdr:rowOff>57149</xdr:rowOff>
    </xdr:from>
    <xdr:to>
      <xdr:col>16</xdr:col>
      <xdr:colOff>503465</xdr:colOff>
      <xdr:row>15</xdr:row>
      <xdr:rowOff>176893</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24D05BEB-21B9-4350-8B7C-F606E21AD9C8}"/>
                </a:ext>
              </a:extLst>
            </xdr:cNvPr>
            <xdr:cNvSpPr txBox="1"/>
          </xdr:nvSpPr>
          <xdr:spPr>
            <a:xfrm>
              <a:off x="9963150" y="1771649"/>
              <a:ext cx="5671458" cy="126274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a)</a:t>
              </a:r>
            </a:p>
            <a:p>
              <a:r>
                <a:rPr lang="en-US" sz="2400" baseline="0">
                  <a:latin typeface="Lucida Bright" panose="02040602050505020304" pitchFamily="18" charset="0"/>
                </a:rPr>
                <a:t> (</a:t>
              </a:r>
              <a14:m>
                <m:oMath xmlns:m="http://schemas.openxmlformats.org/officeDocument/2006/math">
                  <m:acc>
                    <m:accPr>
                      <m:chr m:val="̅"/>
                      <m:ctrlPr>
                        <a:rPr lang="en-US" sz="2400" i="1" baseline="0">
                          <a:latin typeface="Cambria Math" panose="02040503050406030204" pitchFamily="18" charset="0"/>
                        </a:rPr>
                      </m:ctrlPr>
                    </m:accPr>
                    <m:e>
                      <m:r>
                        <a:rPr lang="en-US" sz="2400" b="0" i="1" baseline="0">
                          <a:latin typeface="Cambria Math" panose="02040503050406030204" pitchFamily="18" charset="0"/>
                        </a:rPr>
                        <m:t>𝑥</m:t>
                      </m:r>
                    </m:e>
                  </m:acc>
                </m:oMath>
              </a14:m>
              <a:r>
                <a:rPr lang="en-US" sz="2400" baseline="0">
                  <a:latin typeface="Lucida Bright" panose="02040602050505020304" pitchFamily="18" charset="0"/>
                </a:rPr>
                <a:t> - </a:t>
              </a:r>
              <a:r>
                <a:rPr lang="el-GR" sz="2400" baseline="0">
                  <a:latin typeface="Times New Roman" panose="02020603050405020304" pitchFamily="18" charset="0"/>
                  <a:cs typeface="Times New Roman" panose="02020603050405020304" pitchFamily="18" charset="0"/>
                </a:rPr>
                <a:t>μ</a:t>
              </a:r>
              <a:r>
                <a:rPr lang="en-US" sz="2400" baseline="0">
                  <a:latin typeface="Times New Roman" panose="02020603050405020304" pitchFamily="18" charset="0"/>
                  <a:cs typeface="Times New Roman" panose="02020603050405020304" pitchFamily="18" charset="0"/>
                </a:rPr>
                <a:t>) = 31.38 - 31.2 = 0.18 =</a:t>
              </a:r>
            </a:p>
            <a:p>
              <a:r>
                <a:rPr lang="en-US" sz="2400" baseline="0">
                  <a:latin typeface="Times New Roman" panose="02020603050405020304" pitchFamily="18" charset="0"/>
                  <a:cs typeface="Times New Roman" panose="02020603050405020304" pitchFamily="18" charset="0"/>
                </a:rPr>
                <a:t> </a:t>
              </a:r>
              <a:r>
                <a:rPr lang="en-US" sz="2400" b="1" baseline="0">
                  <a:solidFill>
                    <a:srgbClr val="C00000"/>
                  </a:solidFill>
                  <a:latin typeface="Times New Roman" panose="02020603050405020304" pitchFamily="18" charset="0"/>
                  <a:cs typeface="Times New Roman" panose="02020603050405020304" pitchFamily="18" charset="0"/>
                </a:rPr>
                <a:t>Sampling error</a:t>
              </a:r>
              <a:endParaRPr lang="en-US" sz="2400" b="1" baseline="0">
                <a:solidFill>
                  <a:srgbClr val="C00000"/>
                </a:solidFill>
                <a:latin typeface="Lucida Bright" panose="02040602050505020304" pitchFamily="18" charset="0"/>
              </a:endParaRPr>
            </a:p>
          </xdr:txBody>
        </xdr:sp>
      </mc:Choice>
      <mc:Fallback xmlns="">
        <xdr:sp macro="" textlink="">
          <xdr:nvSpPr>
            <xdr:cNvPr id="9" name="TextBox 8">
              <a:extLst>
                <a:ext uri="{FF2B5EF4-FFF2-40B4-BE49-F238E27FC236}">
                  <a16:creationId xmlns:a16="http://schemas.microsoft.com/office/drawing/2014/main" id="{24D05BEB-21B9-4350-8B7C-F606E21AD9C8}"/>
                </a:ext>
              </a:extLst>
            </xdr:cNvPr>
            <xdr:cNvSpPr txBox="1"/>
          </xdr:nvSpPr>
          <xdr:spPr>
            <a:xfrm>
              <a:off x="9963150" y="1771649"/>
              <a:ext cx="5671458" cy="126274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a)</a:t>
              </a:r>
            </a:p>
            <a:p>
              <a:r>
                <a:rPr lang="en-US" sz="2400" baseline="0">
                  <a:latin typeface="Lucida Bright" panose="02040602050505020304" pitchFamily="18" charset="0"/>
                </a:rPr>
                <a:t> (</a:t>
              </a:r>
              <a:r>
                <a:rPr lang="en-US" sz="2400" b="0" i="0" baseline="0">
                  <a:latin typeface="Cambria Math" panose="02040503050406030204" pitchFamily="18" charset="0"/>
                </a:rPr>
                <a:t>𝑥 ̅</a:t>
              </a:r>
              <a:r>
                <a:rPr lang="en-US" sz="2400" baseline="0">
                  <a:latin typeface="Lucida Bright" panose="02040602050505020304" pitchFamily="18" charset="0"/>
                </a:rPr>
                <a:t> - </a:t>
              </a:r>
              <a:r>
                <a:rPr lang="el-GR" sz="2400" baseline="0">
                  <a:latin typeface="Times New Roman" panose="02020603050405020304" pitchFamily="18" charset="0"/>
                  <a:cs typeface="Times New Roman" panose="02020603050405020304" pitchFamily="18" charset="0"/>
                </a:rPr>
                <a:t>μ</a:t>
              </a:r>
              <a:r>
                <a:rPr lang="en-US" sz="2400" baseline="0">
                  <a:latin typeface="Times New Roman" panose="02020603050405020304" pitchFamily="18" charset="0"/>
                  <a:cs typeface="Times New Roman" panose="02020603050405020304" pitchFamily="18" charset="0"/>
                </a:rPr>
                <a:t>) = 31.38 - 31.2 = 0.18 =</a:t>
              </a:r>
            </a:p>
            <a:p>
              <a:r>
                <a:rPr lang="en-US" sz="2400" baseline="0">
                  <a:latin typeface="Times New Roman" panose="02020603050405020304" pitchFamily="18" charset="0"/>
                  <a:cs typeface="Times New Roman" panose="02020603050405020304" pitchFamily="18" charset="0"/>
                </a:rPr>
                <a:t> </a:t>
              </a:r>
              <a:r>
                <a:rPr lang="en-US" sz="2400" b="1" baseline="0">
                  <a:solidFill>
                    <a:srgbClr val="C00000"/>
                  </a:solidFill>
                  <a:latin typeface="Times New Roman" panose="02020603050405020304" pitchFamily="18" charset="0"/>
                  <a:cs typeface="Times New Roman" panose="02020603050405020304" pitchFamily="18" charset="0"/>
                </a:rPr>
                <a:t>Sampling error</a:t>
              </a:r>
              <a:endParaRPr lang="en-US" sz="2400" b="1" baseline="0">
                <a:solidFill>
                  <a:srgbClr val="C00000"/>
                </a:solidFill>
                <a:latin typeface="Lucida Bright" panose="02040602050505020304" pitchFamily="18" charset="0"/>
              </a:endParaRPr>
            </a:p>
          </xdr:txBody>
        </xdr:sp>
      </mc:Fallback>
    </mc:AlternateContent>
    <xdr:clientData/>
  </xdr:twoCellAnchor>
  <xdr:twoCellAnchor>
    <xdr:from>
      <xdr:col>9</xdr:col>
      <xdr:colOff>1319893</xdr:colOff>
      <xdr:row>19</xdr:row>
      <xdr:rowOff>40822</xdr:rowOff>
    </xdr:from>
    <xdr:to>
      <xdr:col>17</xdr:col>
      <xdr:colOff>27214</xdr:colOff>
      <xdr:row>25</xdr:row>
      <xdr:rowOff>27214</xdr:rowOff>
    </xdr:to>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A3047F50-0604-408B-BED9-C55856B8A3FC}"/>
                </a:ext>
              </a:extLst>
            </xdr:cNvPr>
            <xdr:cNvSpPr txBox="1"/>
          </xdr:nvSpPr>
          <xdr:spPr>
            <a:xfrm>
              <a:off x="10014857" y="3660322"/>
              <a:ext cx="5742214" cy="13062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2400" baseline="0">
                  <a:latin typeface="Calibri" panose="020F0502020204030204" pitchFamily="34" charset="0"/>
                  <a:cs typeface="Calibri" panose="020F0502020204030204" pitchFamily="34" charset="0"/>
                </a:rPr>
                <a:t>σ</a:t>
              </a:r>
              <a:r>
                <a:rPr lang="en-US" sz="2400" baseline="0">
                  <a:latin typeface="Calibri" panose="020F0502020204030204" pitchFamily="34" charset="0"/>
                  <a:cs typeface="Calibri" panose="020F0502020204030204" pitchFamily="34" charset="0"/>
                </a:rPr>
                <a:t>/</a:t>
              </a:r>
              <a14:m>
                <m:oMath xmlns:m="http://schemas.openxmlformats.org/officeDocument/2006/math">
                  <m:rad>
                    <m:radPr>
                      <m:degHide m:val="on"/>
                      <m:ctrlPr>
                        <a:rPr lang="en-US" sz="2400" i="1" baseline="0">
                          <a:latin typeface="Cambria Math" panose="02040503050406030204" pitchFamily="18" charset="0"/>
                          <a:cs typeface="Calibri" panose="020F0502020204030204" pitchFamily="34" charset="0"/>
                        </a:rPr>
                      </m:ctrlPr>
                    </m:radPr>
                    <m:deg/>
                    <m:e>
                      <m:r>
                        <a:rPr lang="en-US" sz="2400" b="0" i="1" baseline="0">
                          <a:latin typeface="Cambria Math" panose="02040503050406030204" pitchFamily="18" charset="0"/>
                          <a:cs typeface="Calibri" panose="020F0502020204030204" pitchFamily="34" charset="0"/>
                        </a:rPr>
                        <m:t>𝑛</m:t>
                      </m:r>
                    </m:e>
                  </m:rad>
                </m:oMath>
              </a14:m>
              <a:r>
                <a:rPr lang="en-US" sz="2400" baseline="0">
                  <a:latin typeface="Times New Roman" panose="02020603050405020304" pitchFamily="18" charset="0"/>
                  <a:cs typeface="Times New Roman" panose="02020603050405020304" pitchFamily="18" charset="0"/>
                </a:rPr>
                <a:t> = 0.4/4 = 0.1 = the standard error of the sampling distribution of the sample mean </a:t>
              </a:r>
            </a:p>
          </xdr:txBody>
        </xdr:sp>
      </mc:Choice>
      <mc:Fallback xmlns="">
        <xdr:sp macro="" textlink="">
          <xdr:nvSpPr>
            <xdr:cNvPr id="10" name="TextBox 9">
              <a:extLst>
                <a:ext uri="{FF2B5EF4-FFF2-40B4-BE49-F238E27FC236}">
                  <a16:creationId xmlns:a16="http://schemas.microsoft.com/office/drawing/2014/main" id="{A3047F50-0604-408B-BED9-C55856B8A3FC}"/>
                </a:ext>
              </a:extLst>
            </xdr:cNvPr>
            <xdr:cNvSpPr txBox="1"/>
          </xdr:nvSpPr>
          <xdr:spPr>
            <a:xfrm>
              <a:off x="10014857" y="3660322"/>
              <a:ext cx="5742214" cy="13062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2400" baseline="0">
                  <a:latin typeface="Calibri" panose="020F0502020204030204" pitchFamily="34" charset="0"/>
                  <a:cs typeface="Calibri" panose="020F0502020204030204" pitchFamily="34" charset="0"/>
                </a:rPr>
                <a:t>σ</a:t>
              </a:r>
              <a:r>
                <a:rPr lang="en-US" sz="2400" baseline="0">
                  <a:latin typeface="Calibri" panose="020F0502020204030204" pitchFamily="34" charset="0"/>
                  <a:cs typeface="Calibri" panose="020F0502020204030204" pitchFamily="34" charset="0"/>
                </a:rPr>
                <a:t>/</a:t>
              </a:r>
              <a:r>
                <a:rPr lang="en-US" sz="2400" i="0" baseline="0">
                  <a:latin typeface="Cambria Math" panose="02040503050406030204" pitchFamily="18" charset="0"/>
                  <a:cs typeface="Calibri" panose="020F0502020204030204" pitchFamily="34" charset="0"/>
                </a:rPr>
                <a:t>√</a:t>
              </a:r>
              <a:r>
                <a:rPr lang="en-US" sz="2400" b="0" i="0" baseline="0">
                  <a:latin typeface="Cambria Math" panose="02040503050406030204" pitchFamily="18" charset="0"/>
                  <a:cs typeface="Calibri" panose="020F0502020204030204" pitchFamily="34" charset="0"/>
                </a:rPr>
                <a:t>𝑛</a:t>
              </a:r>
              <a:r>
                <a:rPr lang="en-US" sz="2400" baseline="0">
                  <a:latin typeface="Times New Roman" panose="02020603050405020304" pitchFamily="18" charset="0"/>
                  <a:cs typeface="Times New Roman" panose="02020603050405020304" pitchFamily="18" charset="0"/>
                </a:rPr>
                <a:t> = 0.4/4 = 0.1 = the standard error of the sampling distribution of the sample mean </a:t>
              </a:r>
            </a:p>
          </xdr:txBody>
        </xdr:sp>
      </mc:Fallback>
    </mc:AlternateContent>
    <xdr:clientData/>
  </xdr:twoCellAnchor>
  <xdr:twoCellAnchor>
    <xdr:from>
      <xdr:col>9</xdr:col>
      <xdr:colOff>1374321</xdr:colOff>
      <xdr:row>27</xdr:row>
      <xdr:rowOff>81643</xdr:rowOff>
    </xdr:from>
    <xdr:to>
      <xdr:col>17</xdr:col>
      <xdr:colOff>81642</xdr:colOff>
      <xdr:row>30</xdr:row>
      <xdr:rowOff>394607</xdr:rowOff>
    </xdr:to>
    <xdr:sp macro="" textlink="">
      <xdr:nvSpPr>
        <xdr:cNvPr id="11" name="TextBox 10">
          <a:extLst>
            <a:ext uri="{FF2B5EF4-FFF2-40B4-BE49-F238E27FC236}">
              <a16:creationId xmlns:a16="http://schemas.microsoft.com/office/drawing/2014/main" id="{65ED99CE-5043-492B-9B72-1F8E4ED7CE64}"/>
            </a:ext>
          </a:extLst>
        </xdr:cNvPr>
        <xdr:cNvSpPr txBox="1"/>
      </xdr:nvSpPr>
      <xdr:spPr>
        <a:xfrm>
          <a:off x="10069285" y="5402036"/>
          <a:ext cx="5742214" cy="13062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the z value express the sampling error in standard units, in other words, the standard error</a:t>
          </a:r>
        </a:p>
      </xdr:txBody>
    </xdr:sp>
    <xdr:clientData/>
  </xdr:twoCellAnchor>
  <xdr:twoCellAnchor editAs="oneCell">
    <xdr:from>
      <xdr:col>10</xdr:col>
      <xdr:colOff>40822</xdr:colOff>
      <xdr:row>34</xdr:row>
      <xdr:rowOff>136072</xdr:rowOff>
    </xdr:from>
    <xdr:to>
      <xdr:col>17</xdr:col>
      <xdr:colOff>340180</xdr:colOff>
      <xdr:row>53</xdr:row>
      <xdr:rowOff>70965</xdr:rowOff>
    </xdr:to>
    <xdr:pic>
      <xdr:nvPicPr>
        <xdr:cNvPr id="12" name="Picture 11" descr="6.5.1. What do we mean by &quot;Normal&quot; data?">
          <a:extLst>
            <a:ext uri="{FF2B5EF4-FFF2-40B4-BE49-F238E27FC236}">
              <a16:creationId xmlns:a16="http://schemas.microsoft.com/office/drawing/2014/main" id="{4B098FB6-09C9-4F27-A40A-25075E9C5A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37322" y="7443108"/>
          <a:ext cx="5932715" cy="375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236765</xdr:colOff>
      <xdr:row>45</xdr:row>
      <xdr:rowOff>48985</xdr:rowOff>
    </xdr:from>
    <xdr:to>
      <xdr:col>13</xdr:col>
      <xdr:colOff>236765</xdr:colOff>
      <xdr:row>53</xdr:row>
      <xdr:rowOff>144235</xdr:rowOff>
    </xdr:to>
    <xdr:cxnSp macro="">
      <xdr:nvCxnSpPr>
        <xdr:cNvPr id="14" name="Straight Connector 13">
          <a:extLst>
            <a:ext uri="{FF2B5EF4-FFF2-40B4-BE49-F238E27FC236}">
              <a16:creationId xmlns:a16="http://schemas.microsoft.com/office/drawing/2014/main" id="{030A0916-2157-49A9-9D8F-63E7EECB974B}"/>
            </a:ext>
          </a:extLst>
        </xdr:cNvPr>
        <xdr:cNvCxnSpPr/>
      </xdr:nvCxnSpPr>
      <xdr:spPr>
        <a:xfrm>
          <a:off x="14203136" y="9454242"/>
          <a:ext cx="0" cy="15757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13</xdr:col>
      <xdr:colOff>255090</xdr:colOff>
      <xdr:row>47</xdr:row>
      <xdr:rowOff>108557</xdr:rowOff>
    </xdr:from>
    <xdr:to>
      <xdr:col>15</xdr:col>
      <xdr:colOff>66446</xdr:colOff>
      <xdr:row>51</xdr:row>
      <xdr:rowOff>139277</xdr:rowOff>
    </xdr:to>
    <mc:AlternateContent xmlns:mc="http://schemas.openxmlformats.org/markup-compatibility/2006">
      <mc:Choice xmlns:xdr14="http://schemas.microsoft.com/office/excel/2010/spreadsheetDrawing" xmlns:aink="http://schemas.microsoft.com/office/drawing/2016/ink" xmlns="" Requires="xdr14 aink">
        <xdr:contentPart xmlns:r="http://schemas.openxmlformats.org/officeDocument/2006/relationships" r:id="rId3">
          <xdr14:nvContentPartPr>
            <xdr14:cNvPr id="15" name="Ink 14">
              <a:extLst>
                <a:ext uri="{FF2B5EF4-FFF2-40B4-BE49-F238E27FC236}">
                  <a16:creationId xmlns:a16="http://schemas.microsoft.com/office/drawing/2014/main" id="{4B7FC4DA-0285-4CA8-BE67-0650209D3FA9}"/>
                </a:ext>
              </a:extLst>
            </xdr14:cNvPr>
            <xdr14:cNvContentPartPr/>
          </xdr14:nvContentPartPr>
          <xdr14:nvPr macro=""/>
          <xdr14:xfrm>
            <a:off x="13875840" y="10096200"/>
            <a:ext cx="886320" cy="792720"/>
          </xdr14:xfrm>
        </xdr:contentPart>
      </mc:Choice>
      <mc:Fallback>
        <xdr:pic>
          <xdr:nvPicPr>
            <xdr:cNvPr id="15" name="Ink 14">
              <a:extLst>
                <a:ext uri="{FF2B5EF4-FFF2-40B4-BE49-F238E27FC236}">
                  <a16:creationId xmlns:a16="http://schemas.microsoft.com/office/drawing/2014/main" id="{4B7FC4DA-0285-4CA8-BE67-0650209D3FA9}"/>
                </a:ext>
              </a:extLst>
            </xdr:cNvPr>
            <xdr:cNvPicPr/>
          </xdr:nvPicPr>
          <xdr:blipFill>
            <a:blip xmlns:r="http://schemas.openxmlformats.org/officeDocument/2006/relationships" r:embed="rId4"/>
            <a:stretch>
              <a:fillRect/>
            </a:stretch>
          </xdr:blipFill>
          <xdr:spPr>
            <a:xfrm>
              <a:off x="13813200" y="9718200"/>
              <a:ext cx="1011960" cy="1548360"/>
            </a:xfrm>
            <a:prstGeom prst="rect">
              <a:avLst/>
            </a:prstGeom>
          </xdr:spPr>
        </xdr:pic>
      </mc:Fallback>
    </mc:AlternateContent>
    <xdr:clientData/>
  </xdr:twoCellAnchor>
  <xdr:oneCellAnchor>
    <xdr:from>
      <xdr:col>13</xdr:col>
      <xdr:colOff>0</xdr:colOff>
      <xdr:row>53</xdr:row>
      <xdr:rowOff>68035</xdr:rowOff>
    </xdr:from>
    <xdr:ext cx="653142" cy="342786"/>
    <xdr:sp macro="" textlink="">
      <xdr:nvSpPr>
        <xdr:cNvPr id="16" name="TextBox 15">
          <a:extLst>
            <a:ext uri="{FF2B5EF4-FFF2-40B4-BE49-F238E27FC236}">
              <a16:creationId xmlns:a16="http://schemas.microsoft.com/office/drawing/2014/main" id="{238310B6-50DF-4CAF-9267-4464C0257447}"/>
            </a:ext>
          </a:extLst>
        </xdr:cNvPr>
        <xdr:cNvSpPr txBox="1"/>
      </xdr:nvSpPr>
      <xdr:spPr>
        <a:xfrm>
          <a:off x="13620750" y="11198678"/>
          <a:ext cx="65314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1">
              <a:solidFill>
                <a:schemeClr val="tx2">
                  <a:lumMod val="50000"/>
                </a:schemeClr>
              </a:solidFill>
            </a:rPr>
            <a:t>1.80</a:t>
          </a:r>
        </a:p>
      </xdr:txBody>
    </xdr:sp>
    <xdr:clientData/>
  </xdr:oneCellAnchor>
  <xdr:twoCellAnchor>
    <xdr:from>
      <xdr:col>10</xdr:col>
      <xdr:colOff>57149</xdr:colOff>
      <xdr:row>56</xdr:row>
      <xdr:rowOff>84364</xdr:rowOff>
    </xdr:from>
    <xdr:to>
      <xdr:col>13</xdr:col>
      <xdr:colOff>27213</xdr:colOff>
      <xdr:row>63</xdr:row>
      <xdr:rowOff>57149</xdr:rowOff>
    </xdr:to>
    <xdr:sp macro="" textlink="">
      <xdr:nvSpPr>
        <xdr:cNvPr id="17" name="TextBox 16">
          <a:extLst>
            <a:ext uri="{FF2B5EF4-FFF2-40B4-BE49-F238E27FC236}">
              <a16:creationId xmlns:a16="http://schemas.microsoft.com/office/drawing/2014/main" id="{8BBBEC42-21FE-4ACB-BE65-4CCB375CA621}"/>
            </a:ext>
          </a:extLst>
        </xdr:cNvPr>
        <xdr:cNvSpPr txBox="1"/>
      </xdr:nvSpPr>
      <xdr:spPr>
        <a:xfrm>
          <a:off x="10153649" y="11786507"/>
          <a:ext cx="3494314" cy="13062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c) </a:t>
          </a:r>
        </a:p>
        <a:p>
          <a:r>
            <a:rPr lang="en-US" sz="2400" baseline="0">
              <a:latin typeface="Lucida Bright" panose="02040602050505020304" pitchFamily="18" charset="0"/>
            </a:rPr>
            <a:t>1- NORMSDIST(1.8,1)</a:t>
          </a:r>
        </a:p>
      </xdr:txBody>
    </xdr:sp>
    <xdr:clientData/>
  </xdr:twoCellAnchor>
  <xdr:oneCellAnchor>
    <xdr:from>
      <xdr:col>10</xdr:col>
      <xdr:colOff>0</xdr:colOff>
      <xdr:row>56</xdr:row>
      <xdr:rowOff>0</xdr:rowOff>
    </xdr:from>
    <xdr:ext cx="653142" cy="342786"/>
    <xdr:sp macro="" textlink="">
      <xdr:nvSpPr>
        <xdr:cNvPr id="18" name="TextBox 17">
          <a:extLst>
            <a:ext uri="{FF2B5EF4-FFF2-40B4-BE49-F238E27FC236}">
              <a16:creationId xmlns:a16="http://schemas.microsoft.com/office/drawing/2014/main" id="{29FA2F20-3CFB-405F-8C71-D43A36A7EAE0}"/>
            </a:ext>
          </a:extLst>
        </xdr:cNvPr>
        <xdr:cNvSpPr txBox="1"/>
      </xdr:nvSpPr>
      <xdr:spPr>
        <a:xfrm>
          <a:off x="10096500" y="11702143"/>
          <a:ext cx="65314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600" b="1">
            <a:solidFill>
              <a:schemeClr val="tx2">
                <a:lumMod val="50000"/>
              </a:schemeClr>
            </a:solidFill>
          </a:endParaRPr>
        </a:p>
      </xdr:txBody>
    </xdr:sp>
    <xdr:clientData/>
  </xdr:oneCellAnchor>
  <xdr:twoCellAnchor>
    <xdr:from>
      <xdr:col>0</xdr:col>
      <xdr:colOff>348344</xdr:colOff>
      <xdr:row>59</xdr:row>
      <xdr:rowOff>111580</xdr:rowOff>
    </xdr:from>
    <xdr:to>
      <xdr:col>7</xdr:col>
      <xdr:colOff>353786</xdr:colOff>
      <xdr:row>63</xdr:row>
      <xdr:rowOff>43544</xdr:rowOff>
    </xdr:to>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4DEF2954-0B5C-431A-B7DE-34E054B260E2}"/>
                </a:ext>
              </a:extLst>
            </xdr:cNvPr>
            <xdr:cNvSpPr txBox="1"/>
          </xdr:nvSpPr>
          <xdr:spPr>
            <a:xfrm>
              <a:off x="348344" y="12107637"/>
              <a:ext cx="5872842" cy="7048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z = (</a:t>
              </a:r>
              <a14:m>
                <m:oMath xmlns:m="http://schemas.openxmlformats.org/officeDocument/2006/math">
                  <m:acc>
                    <m:accPr>
                      <m:chr m:val="̅"/>
                      <m:ctrlPr>
                        <a:rPr lang="en-US" sz="2400" i="1" baseline="0">
                          <a:latin typeface="Cambria Math" panose="02040503050406030204" pitchFamily="18" charset="0"/>
                        </a:rPr>
                      </m:ctrlPr>
                    </m:accPr>
                    <m:e>
                      <m:r>
                        <a:rPr lang="en-US" sz="2400" b="0" i="1" baseline="0">
                          <a:latin typeface="Cambria Math" panose="02040503050406030204" pitchFamily="18" charset="0"/>
                        </a:rPr>
                        <m:t>𝑥</m:t>
                      </m:r>
                    </m:e>
                  </m:acc>
                </m:oMath>
              </a14:m>
              <a:r>
                <a:rPr lang="en-US" sz="2400" baseline="0">
                  <a:latin typeface="Lucida Bright" panose="02040602050505020304" pitchFamily="18" charset="0"/>
                </a:rPr>
                <a:t> - </a:t>
              </a:r>
              <a:r>
                <a:rPr lang="el-GR" sz="2400" baseline="0">
                  <a:latin typeface="Times New Roman" panose="02020603050405020304" pitchFamily="18" charset="0"/>
                  <a:cs typeface="Times New Roman" panose="02020603050405020304" pitchFamily="18" charset="0"/>
                </a:rPr>
                <a:t>μ</a:t>
              </a:r>
              <a:r>
                <a:rPr lang="en-US" sz="2400" baseline="0">
                  <a:latin typeface="Times New Roman" panose="02020603050405020304" pitchFamily="18" charset="0"/>
                  <a:cs typeface="Times New Roman" panose="02020603050405020304" pitchFamily="18" charset="0"/>
                </a:rPr>
                <a:t>)/(</a:t>
              </a:r>
              <a:r>
                <a:rPr lang="el-GR" sz="2400" baseline="0">
                  <a:latin typeface="Calibri" panose="020F0502020204030204" pitchFamily="34" charset="0"/>
                  <a:cs typeface="Calibri" panose="020F0502020204030204" pitchFamily="34" charset="0"/>
                </a:rPr>
                <a:t>σ</a:t>
              </a:r>
              <a:r>
                <a:rPr lang="en-US" sz="2400" baseline="0">
                  <a:latin typeface="Calibri" panose="020F0502020204030204" pitchFamily="34" charset="0"/>
                  <a:cs typeface="Calibri" panose="020F0502020204030204" pitchFamily="34" charset="0"/>
                </a:rPr>
                <a:t>/</a:t>
              </a:r>
              <a14:m>
                <m:oMath xmlns:m="http://schemas.openxmlformats.org/officeDocument/2006/math">
                  <m:rad>
                    <m:radPr>
                      <m:degHide m:val="on"/>
                      <m:ctrlPr>
                        <a:rPr lang="en-US" sz="2400" i="1" baseline="0">
                          <a:latin typeface="Cambria Math" panose="02040503050406030204" pitchFamily="18" charset="0"/>
                          <a:cs typeface="Calibri" panose="020F0502020204030204" pitchFamily="34" charset="0"/>
                        </a:rPr>
                      </m:ctrlPr>
                    </m:radPr>
                    <m:deg/>
                    <m:e>
                      <m:r>
                        <a:rPr lang="en-US" sz="2400" b="0" i="1" baseline="0">
                          <a:latin typeface="Cambria Math" panose="02040503050406030204" pitchFamily="18" charset="0"/>
                          <a:cs typeface="Calibri" panose="020F0502020204030204" pitchFamily="34" charset="0"/>
                        </a:rPr>
                        <m:t>𝑛</m:t>
                      </m:r>
                      <m:r>
                        <a:rPr lang="en-US" sz="2400" b="0" i="1" baseline="0">
                          <a:latin typeface="Cambria Math" panose="02040503050406030204" pitchFamily="18" charset="0"/>
                          <a:cs typeface="Calibri" panose="020F0502020204030204" pitchFamily="34" charset="0"/>
                        </a:rPr>
                        <m:t>)</m:t>
                      </m:r>
                    </m:e>
                  </m:rad>
                </m:oMath>
              </a14:m>
              <a:r>
                <a:rPr lang="en-US" sz="2400" baseline="0">
                  <a:latin typeface="Times New Roman" panose="02020603050405020304" pitchFamily="18" charset="0"/>
                  <a:cs typeface="Times New Roman" panose="02020603050405020304" pitchFamily="18" charset="0"/>
                </a:rPr>
                <a:t> = (31.38 - 31.2)/(0.4/4) = </a:t>
              </a:r>
            </a:p>
            <a:p>
              <a:endParaRPr lang="en-US" sz="2400" baseline="0">
                <a:latin typeface="Lucida Bright" panose="02040602050505020304" pitchFamily="18" charset="0"/>
              </a:endParaRPr>
            </a:p>
          </xdr:txBody>
        </xdr:sp>
      </mc:Choice>
      <mc:Fallback xmlns="">
        <xdr:sp macro="" textlink="">
          <xdr:nvSpPr>
            <xdr:cNvPr id="19" name="TextBox 18">
              <a:extLst>
                <a:ext uri="{FF2B5EF4-FFF2-40B4-BE49-F238E27FC236}">
                  <a16:creationId xmlns:a16="http://schemas.microsoft.com/office/drawing/2014/main" id="{4DEF2954-0B5C-431A-B7DE-34E054B260E2}"/>
                </a:ext>
              </a:extLst>
            </xdr:cNvPr>
            <xdr:cNvSpPr txBox="1"/>
          </xdr:nvSpPr>
          <xdr:spPr>
            <a:xfrm>
              <a:off x="348344" y="12107637"/>
              <a:ext cx="5872842" cy="7048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z = (</a:t>
              </a:r>
              <a:r>
                <a:rPr lang="en-US" sz="2400" b="0" i="0" baseline="0">
                  <a:latin typeface="Cambria Math" panose="02040503050406030204" pitchFamily="18" charset="0"/>
                </a:rPr>
                <a:t>𝑥 ̅</a:t>
              </a:r>
              <a:r>
                <a:rPr lang="en-US" sz="2400" baseline="0">
                  <a:latin typeface="Lucida Bright" panose="02040602050505020304" pitchFamily="18" charset="0"/>
                </a:rPr>
                <a:t> - </a:t>
              </a:r>
              <a:r>
                <a:rPr lang="el-GR" sz="2400" baseline="0">
                  <a:latin typeface="Times New Roman" panose="02020603050405020304" pitchFamily="18" charset="0"/>
                  <a:cs typeface="Times New Roman" panose="02020603050405020304" pitchFamily="18" charset="0"/>
                </a:rPr>
                <a:t>μ</a:t>
              </a:r>
              <a:r>
                <a:rPr lang="en-US" sz="2400" baseline="0">
                  <a:latin typeface="Times New Roman" panose="02020603050405020304" pitchFamily="18" charset="0"/>
                  <a:cs typeface="Times New Roman" panose="02020603050405020304" pitchFamily="18" charset="0"/>
                </a:rPr>
                <a:t>)/(</a:t>
              </a:r>
              <a:r>
                <a:rPr lang="el-GR" sz="2400" baseline="0">
                  <a:latin typeface="Calibri" panose="020F0502020204030204" pitchFamily="34" charset="0"/>
                  <a:cs typeface="Calibri" panose="020F0502020204030204" pitchFamily="34" charset="0"/>
                </a:rPr>
                <a:t>σ</a:t>
              </a:r>
              <a:r>
                <a:rPr lang="en-US" sz="2400" baseline="0">
                  <a:latin typeface="Calibri" panose="020F0502020204030204" pitchFamily="34" charset="0"/>
                  <a:cs typeface="Calibri" panose="020F0502020204030204" pitchFamily="34" charset="0"/>
                </a:rPr>
                <a:t>/</a:t>
              </a:r>
              <a:r>
                <a:rPr lang="en-US" sz="2400" i="0" baseline="0">
                  <a:latin typeface="Cambria Math" panose="02040503050406030204" pitchFamily="18" charset="0"/>
                  <a:cs typeface="Calibri" panose="020F0502020204030204" pitchFamily="34" charset="0"/>
                </a:rPr>
                <a:t>√(</a:t>
              </a:r>
              <a:r>
                <a:rPr lang="en-US" sz="2400" b="0" i="0" baseline="0">
                  <a:latin typeface="Cambria Math" panose="02040503050406030204" pitchFamily="18" charset="0"/>
                  <a:cs typeface="Calibri" panose="020F0502020204030204" pitchFamily="34" charset="0"/>
                </a:rPr>
                <a:t>𝑛))</a:t>
              </a:r>
              <a:r>
                <a:rPr lang="en-US" sz="2400" baseline="0">
                  <a:latin typeface="Times New Roman" panose="02020603050405020304" pitchFamily="18" charset="0"/>
                  <a:cs typeface="Times New Roman" panose="02020603050405020304" pitchFamily="18" charset="0"/>
                </a:rPr>
                <a:t> = (31.38 - 31.2)/(0.4/4) = </a:t>
              </a:r>
            </a:p>
            <a:p>
              <a:endParaRPr lang="en-US" sz="2400" baseline="0">
                <a:latin typeface="Lucida Bright" panose="02040602050505020304" pitchFamily="18" charset="0"/>
              </a:endParaRPr>
            </a:p>
          </xdr:txBody>
        </xdr:sp>
      </mc:Fallback>
    </mc:AlternateContent>
    <xdr:clientData/>
  </xdr:twoCellAnchor>
  <xdr:twoCellAnchor>
    <xdr:from>
      <xdr:col>0</xdr:col>
      <xdr:colOff>326571</xdr:colOff>
      <xdr:row>54</xdr:row>
      <xdr:rowOff>43544</xdr:rowOff>
    </xdr:from>
    <xdr:to>
      <xdr:col>1</xdr:col>
      <xdr:colOff>370114</xdr:colOff>
      <xdr:row>58</xdr:row>
      <xdr:rowOff>130630</xdr:rowOff>
    </xdr:to>
    <xdr:sp macro="" textlink="">
      <xdr:nvSpPr>
        <xdr:cNvPr id="21" name="TextBox 20">
          <a:extLst>
            <a:ext uri="{FF2B5EF4-FFF2-40B4-BE49-F238E27FC236}">
              <a16:creationId xmlns:a16="http://schemas.microsoft.com/office/drawing/2014/main" id="{2A4B3B35-CA1A-44D3-9C74-7DE126208292}"/>
            </a:ext>
          </a:extLst>
        </xdr:cNvPr>
        <xdr:cNvSpPr txBox="1"/>
      </xdr:nvSpPr>
      <xdr:spPr>
        <a:xfrm>
          <a:off x="326571" y="11114315"/>
          <a:ext cx="664029" cy="8273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b)</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326571</xdr:colOff>
      <xdr:row>2</xdr:row>
      <xdr:rowOff>18142</xdr:rowOff>
    </xdr:from>
    <xdr:to>
      <xdr:col>8</xdr:col>
      <xdr:colOff>1347107</xdr:colOff>
      <xdr:row>7</xdr:row>
      <xdr:rowOff>31749</xdr:rowOff>
    </xdr:to>
    <xdr:sp macro="" textlink="">
      <xdr:nvSpPr>
        <xdr:cNvPr id="2" name="Rounded Rectangle 1">
          <a:extLst>
            <a:ext uri="{FF2B5EF4-FFF2-40B4-BE49-F238E27FC236}">
              <a16:creationId xmlns:a16="http://schemas.microsoft.com/office/drawing/2014/main" id="{00000000-0008-0000-0700-000002000000}"/>
            </a:ext>
          </a:extLst>
        </xdr:cNvPr>
        <xdr:cNvSpPr/>
      </xdr:nvSpPr>
      <xdr:spPr>
        <a:xfrm>
          <a:off x="2789464" y="399142"/>
          <a:ext cx="5538107"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6</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511628</xdr:colOff>
      <xdr:row>9</xdr:row>
      <xdr:rowOff>163919</xdr:rowOff>
    </xdr:from>
    <xdr:to>
      <xdr:col>9</xdr:col>
      <xdr:colOff>843643</xdr:colOff>
      <xdr:row>58</xdr:row>
      <xdr:rowOff>65314</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511628" y="1829433"/>
          <a:ext cx="9247415" cy="1004688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800">
              <a:solidFill>
                <a:schemeClr val="bg1"/>
              </a:solidFill>
              <a:effectLst/>
              <a:latin typeface="+mn-lt"/>
              <a:ea typeface="Calibri"/>
              <a:cs typeface="Times New Roman"/>
            </a:rPr>
            <a:t>Lund 247</a:t>
          </a:r>
        </a:p>
        <a:p>
          <a:pPr marL="0" marR="0">
            <a:lnSpc>
              <a:spcPct val="115000"/>
            </a:lnSpc>
            <a:spcBef>
              <a:spcPts val="0"/>
            </a:spcBef>
            <a:spcAft>
              <a:spcPts val="1000"/>
            </a:spcAft>
          </a:pPr>
          <a:r>
            <a:rPr lang="en-US" sz="2400">
              <a:effectLst/>
              <a:latin typeface="Lucida Bright" panose="02040602050505020304" pitchFamily="18" charset="0"/>
              <a:ea typeface="Calibri"/>
              <a:cs typeface="Times New Roman"/>
            </a:rPr>
            <a:t>The QA department at Cola.Inc., maintains</a:t>
          </a:r>
          <a:r>
            <a:rPr lang="en-US" sz="2400" baseline="0">
              <a:effectLst/>
              <a:latin typeface="Lucida Bright" panose="02040602050505020304" pitchFamily="18" charset="0"/>
              <a:ea typeface="Calibri"/>
              <a:cs typeface="Times New Roman"/>
            </a:rPr>
            <a:t> records regarding the amount of cola in its jumbo bottle. The actual amount of cola in each bottle is critical, but varies a small amount from one bottle to the next. Cola Inc., does not wish to underfill the bottles, because it will have a problem with truth in labeling regulations.</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On the other hand, it cannot overfill each bottle, because it would be giving cola away, hence reducing its profits. </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Its records indicate that the amount of cola follows the normal probability distribution. The mean amount per bottle is 31.2 ounces and the population standard deviation is 0.4 ounces.</a:t>
          </a:r>
        </a:p>
        <a:p>
          <a:pPr marL="0" marR="0">
            <a:lnSpc>
              <a:spcPct val="115000"/>
            </a:lnSpc>
            <a:spcBef>
              <a:spcPts val="0"/>
            </a:spcBef>
            <a:spcAft>
              <a:spcPts val="1000"/>
            </a:spcAft>
          </a:pPr>
          <a:r>
            <a:rPr lang="en-US" sz="2400" baseline="0">
              <a:effectLst/>
              <a:latin typeface="Lucida Bright" panose="02040602050505020304" pitchFamily="18" charset="0"/>
              <a:ea typeface="Calibri"/>
              <a:cs typeface="Times New Roman"/>
            </a:rPr>
            <a:t>Today's sample of randomly selected 16 bottles from the filling line had the mean amount of cola of 31.38 ounces.</a:t>
          </a:r>
        </a:p>
        <a:p>
          <a:r>
            <a:rPr lang="en-US" sz="2400" baseline="0">
              <a:solidFill>
                <a:schemeClr val="dk1"/>
              </a:solidFill>
              <a:effectLst/>
              <a:latin typeface="Lucida Bright" panose="02040602050505020304" pitchFamily="18" charset="0"/>
              <a:ea typeface="+mn-ea"/>
              <a:cs typeface="+mn-cs"/>
            </a:rPr>
            <a:t>a) Calculate the sampling error?</a:t>
          </a:r>
          <a:endParaRPr lang="en-US" sz="2400">
            <a:effectLst/>
            <a:latin typeface="Lucida Bright" panose="02040602050505020304" pitchFamily="18" charset="0"/>
          </a:endParaRPr>
        </a:p>
        <a:p>
          <a:r>
            <a:rPr lang="en-US" sz="2400" baseline="0">
              <a:solidFill>
                <a:schemeClr val="dk1"/>
              </a:solidFill>
              <a:effectLst/>
              <a:latin typeface="Lucida Bright" panose="02040602050505020304" pitchFamily="18" charset="0"/>
              <a:ea typeface="+mn-ea"/>
              <a:cs typeface="+mn-cs"/>
            </a:rPr>
            <a:t>b) Calculate the z value</a:t>
          </a:r>
          <a:endParaRPr lang="en-US" sz="2400">
            <a:effectLst/>
            <a:latin typeface="Lucida Bright" panose="02040602050505020304" pitchFamily="18" charset="0"/>
          </a:endParaRPr>
        </a:p>
        <a:p>
          <a:r>
            <a:rPr lang="en-US" sz="2400" baseline="0">
              <a:solidFill>
                <a:schemeClr val="dk1"/>
              </a:solidFill>
              <a:effectLst/>
              <a:latin typeface="Lucida Bright" panose="02040602050505020304" pitchFamily="18" charset="0"/>
              <a:ea typeface="+mn-ea"/>
              <a:cs typeface="+mn-cs"/>
            </a:rPr>
            <a:t>c) Compute the likelihood (probability) of that z value being greater than 1.80.</a:t>
          </a:r>
          <a:endParaRPr lang="en-US" sz="2400">
            <a:effectLst/>
            <a:latin typeface="Lucida Bright" panose="02040602050505020304" pitchFamily="18" charset="0"/>
          </a:endParaRPr>
        </a:p>
        <a:p>
          <a:pPr marL="0" marR="0" lvl="0" indent="0" defTabSz="914400" eaLnBrk="1" fontAlgn="auto" latinLnBrk="0" hangingPunct="1">
            <a:lnSpc>
              <a:spcPct val="115000"/>
            </a:lnSpc>
            <a:spcBef>
              <a:spcPts val="0"/>
            </a:spcBef>
            <a:spcAft>
              <a:spcPts val="1000"/>
            </a:spcAft>
            <a:buClrTx/>
            <a:buSzTx/>
            <a:buFontTx/>
            <a:buNone/>
            <a:tabLst/>
            <a:defRPr/>
          </a:pPr>
          <a:endParaRPr lang="en-US" sz="2400">
            <a:effectLst/>
            <a:latin typeface="Lucida Bright" panose="02040602050505020304" pitchFamily="18" charset="0"/>
          </a:endParaRPr>
        </a:p>
        <a:p>
          <a:pPr marL="0" marR="0">
            <a:lnSpc>
              <a:spcPct val="115000"/>
            </a:lnSpc>
            <a:spcBef>
              <a:spcPts val="0"/>
            </a:spcBef>
            <a:spcAft>
              <a:spcPts val="1000"/>
            </a:spcAft>
          </a:pPr>
          <a:endParaRPr lang="en-US" sz="2400">
            <a:effectLst/>
            <a:latin typeface="Lucida Bright" panose="02040602050505020304" pitchFamily="18" charset="0"/>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13606</xdr:colOff>
      <xdr:row>9</xdr:row>
      <xdr:rowOff>108312</xdr:rowOff>
    </xdr:from>
    <xdr:to>
      <xdr:col>10</xdr:col>
      <xdr:colOff>13606</xdr:colOff>
      <xdr:row>42</xdr:row>
      <xdr:rowOff>47352</xdr:rowOff>
    </xdr:to>
    <xdr:cxnSp macro="">
      <xdr:nvCxnSpPr>
        <xdr:cNvPr id="6" name="Straight Connector 5">
          <a:extLst>
            <a:ext uri="{FF2B5EF4-FFF2-40B4-BE49-F238E27FC236}">
              <a16:creationId xmlns:a16="http://schemas.microsoft.com/office/drawing/2014/main" id="{00000000-0008-0000-0700-000006000000}"/>
            </a:ext>
          </a:extLst>
        </xdr:cNvPr>
        <xdr:cNvCxnSpPr/>
      </xdr:nvCxnSpPr>
      <xdr:spPr>
        <a:xfrm flipH="1">
          <a:off x="10110106" y="1822812"/>
          <a:ext cx="0" cy="725968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170088</xdr:colOff>
      <xdr:row>2</xdr:row>
      <xdr:rowOff>61232</xdr:rowOff>
    </xdr:from>
    <xdr:to>
      <xdr:col>14</xdr:col>
      <xdr:colOff>333374</xdr:colOff>
      <xdr:row>6</xdr:row>
      <xdr:rowOff>126455</xdr:rowOff>
    </xdr:to>
    <xdr:sp macro="" textlink="">
      <xdr:nvSpPr>
        <xdr:cNvPr id="12" name="Rounded Rectangle 11">
          <a:extLst>
            <a:ext uri="{FF2B5EF4-FFF2-40B4-BE49-F238E27FC236}">
              <a16:creationId xmlns:a16="http://schemas.microsoft.com/office/drawing/2014/main" id="{00000000-0008-0000-0700-00000C000000}"/>
            </a:ext>
          </a:extLst>
        </xdr:cNvPr>
        <xdr:cNvSpPr/>
      </xdr:nvSpPr>
      <xdr:spPr>
        <a:xfrm>
          <a:off x="10266588" y="442232"/>
          <a:ext cx="3986893" cy="82722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15</xdr:col>
      <xdr:colOff>13608</xdr:colOff>
      <xdr:row>2</xdr:row>
      <xdr:rowOff>13607</xdr:rowOff>
    </xdr:from>
    <xdr:to>
      <xdr:col>17</xdr:col>
      <xdr:colOff>357868</xdr:colOff>
      <xdr:row>6</xdr:row>
      <xdr:rowOff>67582</xdr:rowOff>
    </xdr:to>
    <xdr:sp macro="" textlink="">
      <xdr:nvSpPr>
        <xdr:cNvPr id="8" name="Rounded Rectangle 6">
          <a:hlinkClick xmlns:r="http://schemas.openxmlformats.org/officeDocument/2006/relationships" r:id="rId2"/>
          <a:extLst>
            <a:ext uri="{FF2B5EF4-FFF2-40B4-BE49-F238E27FC236}">
              <a16:creationId xmlns:a16="http://schemas.microsoft.com/office/drawing/2014/main" id="{F9ADB4C6-58D4-43C7-9DD9-09225B3BFBD0}"/>
            </a:ext>
          </a:extLst>
        </xdr:cNvPr>
        <xdr:cNvSpPr/>
      </xdr:nvSpPr>
      <xdr:spPr>
        <a:xfrm>
          <a:off x="14709322" y="394607"/>
          <a:ext cx="1378403"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262891</xdr:colOff>
      <xdr:row>1</xdr:row>
      <xdr:rowOff>119743</xdr:rowOff>
    </xdr:from>
    <xdr:to>
      <xdr:col>8</xdr:col>
      <xdr:colOff>1156608</xdr:colOff>
      <xdr:row>6</xdr:row>
      <xdr:rowOff>18143</xdr:rowOff>
    </xdr:to>
    <xdr:sp macro="" textlink="">
      <xdr:nvSpPr>
        <xdr:cNvPr id="2" name="Rounded Rectangle 1">
          <a:extLst>
            <a:ext uri="{FF2B5EF4-FFF2-40B4-BE49-F238E27FC236}">
              <a16:creationId xmlns:a16="http://schemas.microsoft.com/office/drawing/2014/main" id="{978E37C8-C054-4A4E-BD21-31947131F1DC}"/>
            </a:ext>
          </a:extLst>
        </xdr:cNvPr>
        <xdr:cNvSpPr/>
      </xdr:nvSpPr>
      <xdr:spPr>
        <a:xfrm>
          <a:off x="3434716" y="310243"/>
          <a:ext cx="5399042"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7</a:t>
          </a:r>
          <a:r>
            <a:rPr lang="en-US" sz="3200" b="0">
              <a:solidFill>
                <a:schemeClr val="accent2">
                  <a:lumMod val="50000"/>
                </a:schemeClr>
              </a:solidFill>
              <a:latin typeface="Lucida Bright" panose="02040602050505020304" pitchFamily="18" charset="0"/>
            </a:rPr>
            <a:t>  </a:t>
          </a:r>
        </a:p>
      </xdr:txBody>
    </xdr:sp>
    <xdr:clientData/>
  </xdr:twoCellAnchor>
  <xdr:twoCellAnchor>
    <xdr:from>
      <xdr:col>1</xdr:col>
      <xdr:colOff>3628</xdr:colOff>
      <xdr:row>8</xdr:row>
      <xdr:rowOff>84545</xdr:rowOff>
    </xdr:from>
    <xdr:to>
      <xdr:col>8</xdr:col>
      <xdr:colOff>1387928</xdr:colOff>
      <xdr:row>34</xdr:row>
      <xdr:rowOff>27214</xdr:rowOff>
    </xdr:to>
    <xdr:sp macro="" textlink="">
      <xdr:nvSpPr>
        <xdr:cNvPr id="3" name="TextBox 2">
          <a:extLst>
            <a:ext uri="{FF2B5EF4-FFF2-40B4-BE49-F238E27FC236}">
              <a16:creationId xmlns:a16="http://schemas.microsoft.com/office/drawing/2014/main" id="{FA50A7B7-DDBF-414F-9A6F-60083CF29412}"/>
            </a:ext>
          </a:extLst>
        </xdr:cNvPr>
        <xdr:cNvSpPr txBox="1"/>
      </xdr:nvSpPr>
      <xdr:spPr>
        <a:xfrm>
          <a:off x="615949" y="1608545"/>
          <a:ext cx="8460015" cy="632441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1"/>
              </a:solidFill>
              <a:latin typeface="Lucida Bright" panose="02040602050505020304" pitchFamily="18" charset="0"/>
            </a:rPr>
            <a:t>Lund 174</a:t>
          </a:r>
        </a:p>
        <a:p>
          <a:r>
            <a:rPr lang="en-US" sz="2400" b="0" baseline="0">
              <a:solidFill>
                <a:schemeClr val="bg2">
                  <a:lumMod val="10000"/>
                </a:schemeClr>
              </a:solidFill>
              <a:latin typeface="Lucida Bright" panose="02040602050505020304" pitchFamily="18" charset="0"/>
            </a:rPr>
            <a:t>There are </a:t>
          </a:r>
          <a:r>
            <a:rPr lang="en-US" sz="2400" b="1" baseline="0">
              <a:solidFill>
                <a:srgbClr val="C00000"/>
              </a:solidFill>
              <a:latin typeface="Lucida Bright" panose="02040602050505020304" pitchFamily="18" charset="0"/>
            </a:rPr>
            <a:t>five </a:t>
          </a:r>
          <a:r>
            <a:rPr lang="en-US" sz="2400" b="0" baseline="0">
              <a:solidFill>
                <a:schemeClr val="bg2">
                  <a:lumMod val="10000"/>
                </a:schemeClr>
              </a:solidFill>
              <a:latin typeface="Lucida Bright" panose="02040602050505020304" pitchFamily="18" charset="0"/>
            </a:rPr>
            <a:t>flights from Pittsburgh via US Airways into Bradford, Pennsylvania. </a:t>
          </a:r>
        </a:p>
        <a:p>
          <a:endParaRPr lang="en-US" sz="2400" b="0" baseline="0">
            <a:solidFill>
              <a:schemeClr val="bg2">
                <a:lumMod val="10000"/>
              </a:schemeClr>
            </a:solidFill>
            <a:latin typeface="Lucida Bright" panose="02040602050505020304" pitchFamily="18" charset="0"/>
          </a:endParaRPr>
        </a:p>
        <a:p>
          <a:r>
            <a:rPr lang="en-US" sz="2400" b="0" baseline="0">
              <a:solidFill>
                <a:schemeClr val="bg2">
                  <a:lumMod val="10000"/>
                </a:schemeClr>
              </a:solidFill>
              <a:latin typeface="Lucida Bright" panose="02040602050505020304" pitchFamily="18" charset="0"/>
            </a:rPr>
            <a:t>Suppose the probability that any flight arrive late is </a:t>
          </a:r>
          <a:r>
            <a:rPr lang="en-US" sz="2400" b="1" baseline="0">
              <a:solidFill>
                <a:srgbClr val="C00000"/>
              </a:solidFill>
              <a:latin typeface="Lucida Bright" panose="02040602050505020304" pitchFamily="18" charset="0"/>
            </a:rPr>
            <a:t>0.20</a:t>
          </a:r>
          <a:r>
            <a:rPr lang="en-US" sz="2400" b="0" baseline="0">
              <a:solidFill>
                <a:schemeClr val="bg2">
                  <a:lumMod val="10000"/>
                </a:schemeClr>
              </a:solidFill>
              <a:latin typeface="Lucida Bright" panose="02040602050505020304" pitchFamily="18" charset="0"/>
            </a:rPr>
            <a:t>.</a:t>
          </a:r>
        </a:p>
        <a:p>
          <a:endParaRPr lang="en-US" sz="2400" b="0" baseline="0">
            <a:solidFill>
              <a:schemeClr val="bg2">
                <a:lumMod val="10000"/>
              </a:schemeClr>
            </a:solidFill>
            <a:latin typeface="Lucida Bright" panose="02040602050505020304" pitchFamily="18" charset="0"/>
          </a:endParaRPr>
        </a:p>
        <a:p>
          <a:r>
            <a:rPr lang="en-US" sz="2400" b="0" baseline="0">
              <a:solidFill>
                <a:schemeClr val="bg2">
                  <a:lumMod val="10000"/>
                </a:schemeClr>
              </a:solidFill>
              <a:latin typeface="Lucida Bright" panose="02040602050505020304" pitchFamily="18" charset="0"/>
            </a:rPr>
            <a:t>a) What is the probability that </a:t>
          </a:r>
          <a:r>
            <a:rPr lang="en-US" sz="2400" b="1" baseline="0">
              <a:solidFill>
                <a:srgbClr val="C00000"/>
              </a:solidFill>
              <a:latin typeface="Lucida Bright" panose="02040602050505020304" pitchFamily="18" charset="0"/>
            </a:rPr>
            <a:t>none</a:t>
          </a:r>
          <a:r>
            <a:rPr lang="en-US" sz="2400" b="0" baseline="0">
              <a:solidFill>
                <a:schemeClr val="bg2">
                  <a:lumMod val="10000"/>
                </a:schemeClr>
              </a:solidFill>
              <a:latin typeface="Lucida Bright" panose="02040602050505020304" pitchFamily="18" charset="0"/>
            </a:rPr>
            <a:t> of the flights are late today?</a:t>
          </a:r>
        </a:p>
        <a:p>
          <a:r>
            <a:rPr lang="en-US" sz="2400" b="0" baseline="0">
              <a:solidFill>
                <a:schemeClr val="bg2">
                  <a:lumMod val="10000"/>
                </a:schemeClr>
              </a:solidFill>
              <a:latin typeface="Lucida Bright" panose="02040602050505020304" pitchFamily="18" charset="0"/>
            </a:rPr>
            <a:t> </a:t>
          </a:r>
        </a:p>
        <a:p>
          <a:r>
            <a:rPr lang="en-US" sz="2400" b="0" baseline="0">
              <a:solidFill>
                <a:schemeClr val="bg2">
                  <a:lumMod val="10000"/>
                </a:schemeClr>
              </a:solidFill>
              <a:latin typeface="Lucida Bright" panose="02040602050505020304" pitchFamily="18" charset="0"/>
            </a:rPr>
            <a:t>b) What is the probability that </a:t>
          </a:r>
          <a:r>
            <a:rPr lang="en-US" sz="2400" b="1" baseline="0">
              <a:solidFill>
                <a:srgbClr val="C00000"/>
              </a:solidFill>
              <a:latin typeface="Lucida Bright" panose="02040602050505020304" pitchFamily="18" charset="0"/>
            </a:rPr>
            <a:t>exactly one </a:t>
          </a:r>
          <a:r>
            <a:rPr lang="en-US" sz="2400" b="0" baseline="0">
              <a:solidFill>
                <a:schemeClr val="bg2">
                  <a:lumMod val="10000"/>
                </a:schemeClr>
              </a:solidFill>
              <a:latin typeface="Lucida Bright" panose="02040602050505020304" pitchFamily="18" charset="0"/>
            </a:rPr>
            <a:t>flight is late today?</a:t>
          </a:r>
        </a:p>
        <a:p>
          <a:endParaRPr lang="en-US" sz="2400" b="0" baseline="0">
            <a:solidFill>
              <a:schemeClr val="bg2">
                <a:lumMod val="10000"/>
              </a:schemeClr>
            </a:solidFill>
            <a:latin typeface="Lucida Bright" panose="02040602050505020304" pitchFamily="18" charset="0"/>
            <a:ea typeface="+mn-ea"/>
            <a:cs typeface="+mn-cs"/>
          </a:endParaRPr>
        </a:p>
        <a:p>
          <a:r>
            <a:rPr lang="en-US" sz="2400" b="0" baseline="0">
              <a:solidFill>
                <a:schemeClr val="bg2">
                  <a:lumMod val="10000"/>
                </a:schemeClr>
              </a:solidFill>
              <a:latin typeface="Lucida Bright" panose="02040602050505020304" pitchFamily="18" charset="0"/>
            </a:rPr>
            <a:t>c) Calculate the mean of this binomial distribution.</a:t>
          </a:r>
        </a:p>
        <a:p>
          <a:endParaRPr lang="en-US" sz="2400" b="0" baseline="0">
            <a:solidFill>
              <a:schemeClr val="bg2">
                <a:lumMod val="10000"/>
              </a:schemeClr>
            </a:solidFill>
            <a:latin typeface="Lucida Bright" panose="02040602050505020304" pitchFamily="18" charset="0"/>
          </a:endParaRPr>
        </a:p>
        <a:p>
          <a:r>
            <a:rPr lang="en-US" sz="2400" b="0" baseline="0">
              <a:solidFill>
                <a:schemeClr val="bg2">
                  <a:lumMod val="10000"/>
                </a:schemeClr>
              </a:solidFill>
              <a:latin typeface="Lucida Bright" panose="02040602050505020304" pitchFamily="18" charset="0"/>
            </a:rPr>
            <a:t>d) Calculate the variance of this binomial distribution.</a:t>
          </a:r>
        </a:p>
      </xdr:txBody>
    </xdr:sp>
    <xdr:clientData/>
  </xdr:twoCellAnchor>
  <xdr:twoCellAnchor>
    <xdr:from>
      <xdr:col>1</xdr:col>
      <xdr:colOff>209006</xdr:colOff>
      <xdr:row>0</xdr:row>
      <xdr:rowOff>161109</xdr:rowOff>
    </xdr:from>
    <xdr:to>
      <xdr:col>2</xdr:col>
      <xdr:colOff>1029152</xdr:colOff>
      <xdr:row>6</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9A460C0A-82D9-41F6-B472-4DCC0E96D399}"/>
            </a:ext>
          </a:extLst>
        </xdr:cNvPr>
        <xdr:cNvSpPr/>
      </xdr:nvSpPr>
      <xdr:spPr>
        <a:xfrm>
          <a:off x="829492" y="161109"/>
          <a:ext cx="1462403" cy="10227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8</xdr:col>
      <xdr:colOff>1650093</xdr:colOff>
      <xdr:row>2</xdr:row>
      <xdr:rowOff>134621</xdr:rowOff>
    </xdr:from>
    <xdr:to>
      <xdr:col>8</xdr:col>
      <xdr:colOff>1650093</xdr:colOff>
      <xdr:row>61</xdr:row>
      <xdr:rowOff>31751</xdr:rowOff>
    </xdr:to>
    <xdr:cxnSp macro="">
      <xdr:nvCxnSpPr>
        <xdr:cNvPr id="5" name="Straight Connector 4">
          <a:extLst>
            <a:ext uri="{FF2B5EF4-FFF2-40B4-BE49-F238E27FC236}">
              <a16:creationId xmlns:a16="http://schemas.microsoft.com/office/drawing/2014/main" id="{1EECD7F9-6C26-45EB-AB01-A3A4ECA10798}"/>
            </a:ext>
          </a:extLst>
        </xdr:cNvPr>
        <xdr:cNvCxnSpPr/>
      </xdr:nvCxnSpPr>
      <xdr:spPr>
        <a:xfrm>
          <a:off x="9338129" y="515621"/>
          <a:ext cx="0" cy="1361313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1061358</xdr:colOff>
      <xdr:row>2</xdr:row>
      <xdr:rowOff>97518</xdr:rowOff>
    </xdr:from>
    <xdr:to>
      <xdr:col>12</xdr:col>
      <xdr:colOff>782138</xdr:colOff>
      <xdr:row>6</xdr:row>
      <xdr:rowOff>67491</xdr:rowOff>
    </xdr:to>
    <xdr:sp macro="" textlink="">
      <xdr:nvSpPr>
        <xdr:cNvPr id="6" name="Rounded Rectangle 7">
          <a:extLst>
            <a:ext uri="{FF2B5EF4-FFF2-40B4-BE49-F238E27FC236}">
              <a16:creationId xmlns:a16="http://schemas.microsoft.com/office/drawing/2014/main" id="{81AEBD57-F5DF-4BBA-9D57-AE16462075A1}"/>
            </a:ext>
          </a:extLst>
        </xdr:cNvPr>
        <xdr:cNvSpPr/>
      </xdr:nvSpPr>
      <xdr:spPr>
        <a:xfrm>
          <a:off x="10414908" y="478518"/>
          <a:ext cx="3587930" cy="73197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9</xdr:col>
      <xdr:colOff>136072</xdr:colOff>
      <xdr:row>8</xdr:row>
      <xdr:rowOff>81643</xdr:rowOff>
    </xdr:from>
    <xdr:to>
      <xdr:col>11</xdr:col>
      <xdr:colOff>762000</xdr:colOff>
      <xdr:row>12</xdr:row>
      <xdr:rowOff>68036</xdr:rowOff>
    </xdr:to>
    <xdr:sp macro="" textlink="">
      <xdr:nvSpPr>
        <xdr:cNvPr id="7" name="TextBox 6">
          <a:extLst>
            <a:ext uri="{FF2B5EF4-FFF2-40B4-BE49-F238E27FC236}">
              <a16:creationId xmlns:a16="http://schemas.microsoft.com/office/drawing/2014/main" id="{76278283-477E-4122-B0D6-DDBCB7AC9753}"/>
            </a:ext>
          </a:extLst>
        </xdr:cNvPr>
        <xdr:cNvSpPr txBox="1"/>
      </xdr:nvSpPr>
      <xdr:spPr>
        <a:xfrm>
          <a:off x="9497786" y="1605643"/>
          <a:ext cx="3374571" cy="7483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tx1"/>
              </a:solidFill>
              <a:latin typeface="Lucida Bright" panose="02040602050505020304" pitchFamily="18" charset="0"/>
            </a:rPr>
            <a:t>a) BINOM.DIST (0,5,0.2,0)</a:t>
          </a:r>
        </a:p>
      </xdr:txBody>
    </xdr:sp>
    <xdr:clientData/>
  </xdr:twoCellAnchor>
  <xdr:twoCellAnchor>
    <xdr:from>
      <xdr:col>9</xdr:col>
      <xdr:colOff>176893</xdr:colOff>
      <xdr:row>16</xdr:row>
      <xdr:rowOff>40821</xdr:rowOff>
    </xdr:from>
    <xdr:to>
      <xdr:col>11</xdr:col>
      <xdr:colOff>802821</xdr:colOff>
      <xdr:row>20</xdr:row>
      <xdr:rowOff>27214</xdr:rowOff>
    </xdr:to>
    <xdr:sp macro="" textlink="">
      <xdr:nvSpPr>
        <xdr:cNvPr id="8" name="TextBox 7">
          <a:extLst>
            <a:ext uri="{FF2B5EF4-FFF2-40B4-BE49-F238E27FC236}">
              <a16:creationId xmlns:a16="http://schemas.microsoft.com/office/drawing/2014/main" id="{B151A82E-9163-4B92-824C-22D2622E83FA}"/>
            </a:ext>
          </a:extLst>
        </xdr:cNvPr>
        <xdr:cNvSpPr txBox="1"/>
      </xdr:nvSpPr>
      <xdr:spPr>
        <a:xfrm>
          <a:off x="9538607" y="3088821"/>
          <a:ext cx="3374571" cy="7483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tx1"/>
              </a:solidFill>
              <a:latin typeface="Lucida Bright" panose="02040602050505020304" pitchFamily="18" charset="0"/>
            </a:rPr>
            <a:t>b) BINOM.DIST </a:t>
          </a:r>
          <a:r>
            <a:rPr lang="en-US" sz="2000" b="0" baseline="0">
              <a:solidFill>
                <a:schemeClr val="dk1"/>
              </a:solidFill>
              <a:effectLst/>
              <a:latin typeface="+mn-lt"/>
              <a:ea typeface="+mn-ea"/>
              <a:cs typeface="+mn-cs"/>
            </a:rPr>
            <a:t>(1,5,0.2,0)</a:t>
          </a:r>
          <a:endParaRPr lang="en-US" sz="2000" b="0" baseline="0">
            <a:solidFill>
              <a:schemeClr val="tx1"/>
            </a:solidFill>
            <a:latin typeface="Lucida Bright" panose="02040602050505020304" pitchFamily="18" charset="0"/>
          </a:endParaRPr>
        </a:p>
      </xdr:txBody>
    </xdr:sp>
    <xdr:clientData/>
  </xdr:twoCellAnchor>
  <xdr:twoCellAnchor>
    <xdr:from>
      <xdr:col>9</xdr:col>
      <xdr:colOff>149679</xdr:colOff>
      <xdr:row>23</xdr:row>
      <xdr:rowOff>108858</xdr:rowOff>
    </xdr:from>
    <xdr:to>
      <xdr:col>14</xdr:col>
      <xdr:colOff>620486</xdr:colOff>
      <xdr:row>24</xdr:row>
      <xdr:rowOff>326572</xdr:rowOff>
    </xdr:to>
    <xdr:sp macro="" textlink="">
      <xdr:nvSpPr>
        <xdr:cNvPr id="9" name="TextBox 8">
          <a:extLst>
            <a:ext uri="{FF2B5EF4-FFF2-40B4-BE49-F238E27FC236}">
              <a16:creationId xmlns:a16="http://schemas.microsoft.com/office/drawing/2014/main" id="{1DC64382-1152-4BF8-B5D7-18E315AACF7E}"/>
            </a:ext>
          </a:extLst>
        </xdr:cNvPr>
        <xdr:cNvSpPr txBox="1"/>
      </xdr:nvSpPr>
      <xdr:spPr>
        <a:xfrm>
          <a:off x="9750879" y="4201887"/>
          <a:ext cx="5902778" cy="7511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c) Mean of Binomial Distribution = </a:t>
          </a:r>
          <a:r>
            <a:rPr lang="el-GR" sz="2000" b="0" baseline="0">
              <a:solidFill>
                <a:schemeClr val="tx1"/>
              </a:solidFill>
              <a:latin typeface="Times New Roman" panose="02020603050405020304" pitchFamily="18" charset="0"/>
              <a:cs typeface="Times New Roman" panose="02020603050405020304" pitchFamily="18" charset="0"/>
            </a:rPr>
            <a:t>μ</a:t>
          </a:r>
          <a:r>
            <a:rPr lang="en-US" sz="2000" b="0" baseline="0">
              <a:solidFill>
                <a:schemeClr val="tx1"/>
              </a:solidFill>
              <a:latin typeface="Times New Roman" panose="02020603050405020304" pitchFamily="18" charset="0"/>
              <a:cs typeface="Times New Roman" panose="02020603050405020304" pitchFamily="18" charset="0"/>
            </a:rPr>
            <a:t> = n*</a:t>
          </a:r>
          <a:r>
            <a:rPr lang="el-GR" sz="2000" b="0" baseline="0">
              <a:solidFill>
                <a:schemeClr val="tx1"/>
              </a:solidFill>
              <a:latin typeface="Calibri" panose="020F0502020204030204" pitchFamily="34" charset="0"/>
              <a:cs typeface="Calibri" panose="020F0502020204030204" pitchFamily="34" charset="0"/>
            </a:rPr>
            <a:t>π</a:t>
          </a:r>
          <a:r>
            <a:rPr lang="en-US" sz="2000" b="0" baseline="0">
              <a:solidFill>
                <a:schemeClr val="tx1"/>
              </a:solidFill>
              <a:latin typeface="Calibri" panose="020F0502020204030204" pitchFamily="34" charset="0"/>
              <a:cs typeface="Calibri" panose="020F0502020204030204" pitchFamily="34" charset="0"/>
            </a:rPr>
            <a:t> = 5*0.2 = </a:t>
          </a:r>
          <a:r>
            <a:rPr lang="en-US" sz="2000" b="1" baseline="0">
              <a:solidFill>
                <a:srgbClr val="C00000"/>
              </a:solidFill>
              <a:latin typeface="Calibri" panose="020F0502020204030204" pitchFamily="34" charset="0"/>
              <a:cs typeface="Calibri" panose="020F0502020204030204" pitchFamily="34" charset="0"/>
            </a:rPr>
            <a:t>1</a:t>
          </a:r>
          <a:endParaRPr lang="en-US" sz="2000" b="1" baseline="0">
            <a:solidFill>
              <a:srgbClr val="C00000"/>
            </a:solidFill>
            <a:latin typeface="Lucida Bright" panose="02040602050505020304" pitchFamily="18" charset="0"/>
          </a:endParaRPr>
        </a:p>
      </xdr:txBody>
    </xdr:sp>
    <xdr:clientData/>
  </xdr:twoCellAnchor>
  <xdr:twoCellAnchor>
    <xdr:from>
      <xdr:col>9</xdr:col>
      <xdr:colOff>149679</xdr:colOff>
      <xdr:row>25</xdr:row>
      <xdr:rowOff>190500</xdr:rowOff>
    </xdr:from>
    <xdr:to>
      <xdr:col>14</xdr:col>
      <xdr:colOff>612321</xdr:colOff>
      <xdr:row>28</xdr:row>
      <xdr:rowOff>163285</xdr:rowOff>
    </xdr:to>
    <xdr:sp macro="" textlink="">
      <xdr:nvSpPr>
        <xdr:cNvPr id="11" name="TextBox 10">
          <a:extLst>
            <a:ext uri="{FF2B5EF4-FFF2-40B4-BE49-F238E27FC236}">
              <a16:creationId xmlns:a16="http://schemas.microsoft.com/office/drawing/2014/main" id="{F51B9216-E82B-42F2-B8A8-89C7438E35A5}"/>
            </a:ext>
          </a:extLst>
        </xdr:cNvPr>
        <xdr:cNvSpPr txBox="1"/>
      </xdr:nvSpPr>
      <xdr:spPr>
        <a:xfrm>
          <a:off x="9511393" y="5538107"/>
          <a:ext cx="5742214" cy="96610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d)Variance of the binomial distribution=</a:t>
          </a:r>
        </a:p>
        <a:p>
          <a:r>
            <a:rPr lang="en-US" sz="2000" b="0" baseline="0">
              <a:solidFill>
                <a:schemeClr val="tx1"/>
              </a:solidFill>
              <a:latin typeface="Lucida Bright" panose="02040602050505020304" pitchFamily="18" charset="0"/>
            </a:rPr>
            <a:t> </a:t>
          </a:r>
          <a:r>
            <a:rPr lang="el-GR" sz="2000" b="0" baseline="0">
              <a:solidFill>
                <a:schemeClr val="tx1"/>
              </a:solidFill>
              <a:latin typeface="Times New Roman" panose="02020603050405020304" pitchFamily="18" charset="0"/>
              <a:cs typeface="Times New Roman" panose="02020603050405020304" pitchFamily="18" charset="0"/>
            </a:rPr>
            <a:t>μ</a:t>
          </a:r>
          <a:r>
            <a:rPr lang="en-US" sz="2000" b="0" baseline="0">
              <a:solidFill>
                <a:schemeClr val="tx1"/>
              </a:solidFill>
              <a:latin typeface="Times New Roman" panose="02020603050405020304" pitchFamily="18" charset="0"/>
              <a:cs typeface="Times New Roman" panose="02020603050405020304" pitchFamily="18" charset="0"/>
            </a:rPr>
            <a:t> = n * </a:t>
          </a:r>
          <a:r>
            <a:rPr lang="el-GR" sz="2000" b="0" baseline="0">
              <a:solidFill>
                <a:schemeClr val="tx1"/>
              </a:solidFill>
              <a:latin typeface="Calibri" panose="020F0502020204030204" pitchFamily="34" charset="0"/>
              <a:cs typeface="Calibri" panose="020F0502020204030204" pitchFamily="34" charset="0"/>
            </a:rPr>
            <a:t>π</a:t>
          </a:r>
          <a:r>
            <a:rPr lang="en-US" sz="2000" b="0" baseline="0">
              <a:solidFill>
                <a:schemeClr val="tx1"/>
              </a:solidFill>
              <a:latin typeface="Calibri" panose="020F0502020204030204" pitchFamily="34" charset="0"/>
              <a:cs typeface="Calibri" panose="020F0502020204030204" pitchFamily="34" charset="0"/>
            </a:rPr>
            <a:t>(1-</a:t>
          </a:r>
          <a:r>
            <a:rPr lang="el-GR" sz="2000" b="0" baseline="0">
              <a:solidFill>
                <a:schemeClr val="tx1"/>
              </a:solidFill>
              <a:latin typeface="Calibri" panose="020F0502020204030204" pitchFamily="34" charset="0"/>
              <a:cs typeface="Calibri" panose="020F0502020204030204" pitchFamily="34" charset="0"/>
            </a:rPr>
            <a:t>π</a:t>
          </a:r>
          <a:r>
            <a:rPr lang="en-US" sz="2000" b="0" baseline="0">
              <a:solidFill>
                <a:schemeClr val="tx1"/>
              </a:solidFill>
              <a:latin typeface="Calibri" panose="020F0502020204030204" pitchFamily="34" charset="0"/>
              <a:cs typeface="Calibri" panose="020F0502020204030204" pitchFamily="34" charset="0"/>
            </a:rPr>
            <a:t>) = (5 * 0.2)(1 - 0.2) = </a:t>
          </a:r>
          <a:r>
            <a:rPr lang="en-US" sz="2000" b="1" baseline="0">
              <a:solidFill>
                <a:srgbClr val="C00000"/>
              </a:solidFill>
              <a:latin typeface="Calibri" panose="020F0502020204030204" pitchFamily="34" charset="0"/>
              <a:cs typeface="Calibri" panose="020F0502020204030204" pitchFamily="34" charset="0"/>
            </a:rPr>
            <a:t>0.80</a:t>
          </a:r>
          <a:endParaRPr lang="en-US" sz="2000" b="1" baseline="0">
            <a:solidFill>
              <a:srgbClr val="C00000"/>
            </a:solidFill>
            <a:latin typeface="Lucida Bright" panose="02040602050505020304" pitchFamily="18"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262891</xdr:colOff>
      <xdr:row>1</xdr:row>
      <xdr:rowOff>119743</xdr:rowOff>
    </xdr:from>
    <xdr:to>
      <xdr:col>8</xdr:col>
      <xdr:colOff>1156608</xdr:colOff>
      <xdr:row>6</xdr:row>
      <xdr:rowOff>18143</xdr:rowOff>
    </xdr:to>
    <xdr:sp macro="" textlink="">
      <xdr:nvSpPr>
        <xdr:cNvPr id="2" name="Rounded Rectangle 1">
          <a:extLst>
            <a:ext uri="{FF2B5EF4-FFF2-40B4-BE49-F238E27FC236}">
              <a16:creationId xmlns:a16="http://schemas.microsoft.com/office/drawing/2014/main" id="{00000000-0008-0000-0800-000002000000}"/>
            </a:ext>
          </a:extLst>
        </xdr:cNvPr>
        <xdr:cNvSpPr/>
      </xdr:nvSpPr>
      <xdr:spPr>
        <a:xfrm>
          <a:off x="3446962" y="310243"/>
          <a:ext cx="5397682"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7</a:t>
          </a:r>
          <a:r>
            <a:rPr lang="en-US" sz="3200" b="0">
              <a:solidFill>
                <a:schemeClr val="accent2">
                  <a:lumMod val="50000"/>
                </a:schemeClr>
              </a:solidFill>
              <a:latin typeface="Lucida Bright" panose="02040602050505020304" pitchFamily="18" charset="0"/>
            </a:rPr>
            <a:t>  </a:t>
          </a:r>
        </a:p>
      </xdr:txBody>
    </xdr:sp>
    <xdr:clientData/>
  </xdr:twoCellAnchor>
  <xdr:twoCellAnchor>
    <xdr:from>
      <xdr:col>1</xdr:col>
      <xdr:colOff>3628</xdr:colOff>
      <xdr:row>8</xdr:row>
      <xdr:rowOff>84545</xdr:rowOff>
    </xdr:from>
    <xdr:to>
      <xdr:col>8</xdr:col>
      <xdr:colOff>1387928</xdr:colOff>
      <xdr:row>38</xdr:row>
      <xdr:rowOff>176893</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615949" y="1608545"/>
          <a:ext cx="8460015" cy="731774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latin typeface="Lucida Bright" panose="02040602050505020304" pitchFamily="18" charset="0"/>
            </a:rPr>
            <a:t>Lund 174</a:t>
          </a:r>
        </a:p>
        <a:p>
          <a:r>
            <a:rPr lang="en-US" sz="2400" b="0" baseline="0">
              <a:solidFill>
                <a:schemeClr val="bg2">
                  <a:lumMod val="10000"/>
                </a:schemeClr>
              </a:solidFill>
              <a:latin typeface="Lucida Bright" panose="02040602050505020304" pitchFamily="18" charset="0"/>
            </a:rPr>
            <a:t>There are five flights from Pittsburgh via US Airways into Bradford, Pennsylvania. </a:t>
          </a:r>
        </a:p>
        <a:p>
          <a:endParaRPr lang="en-US" sz="2400" b="0" baseline="0">
            <a:solidFill>
              <a:schemeClr val="bg2">
                <a:lumMod val="10000"/>
              </a:schemeClr>
            </a:solidFill>
            <a:latin typeface="Lucida Bright" panose="02040602050505020304" pitchFamily="18" charset="0"/>
          </a:endParaRPr>
        </a:p>
        <a:p>
          <a:r>
            <a:rPr lang="en-US" sz="2400" b="0" baseline="0">
              <a:solidFill>
                <a:schemeClr val="bg2">
                  <a:lumMod val="10000"/>
                </a:schemeClr>
              </a:solidFill>
              <a:latin typeface="Lucida Bright" panose="02040602050505020304" pitchFamily="18" charset="0"/>
            </a:rPr>
            <a:t>Suppose the probability that any flight arrive late is 0.20.</a:t>
          </a:r>
        </a:p>
        <a:p>
          <a:endParaRPr lang="en-US" sz="2400" b="0" baseline="0">
            <a:solidFill>
              <a:schemeClr val="bg2">
                <a:lumMod val="10000"/>
              </a:schemeClr>
            </a:solidFill>
            <a:latin typeface="Lucida Bright" panose="02040602050505020304" pitchFamily="18" charset="0"/>
          </a:endParaRPr>
        </a:p>
        <a:p>
          <a:r>
            <a:rPr lang="en-US" sz="2400" b="0" baseline="0">
              <a:solidFill>
                <a:schemeClr val="bg2">
                  <a:lumMod val="10000"/>
                </a:schemeClr>
              </a:solidFill>
              <a:latin typeface="Lucida Bright" panose="02040602050505020304" pitchFamily="18" charset="0"/>
            </a:rPr>
            <a:t>a) What is the probability that none of the flights are late today?</a:t>
          </a:r>
        </a:p>
        <a:p>
          <a:r>
            <a:rPr lang="en-US" sz="2400" b="0" baseline="0">
              <a:solidFill>
                <a:schemeClr val="bg2">
                  <a:lumMod val="10000"/>
                </a:schemeClr>
              </a:solidFill>
              <a:latin typeface="Lucida Bright" panose="02040602050505020304" pitchFamily="18" charset="0"/>
            </a:rPr>
            <a:t> </a:t>
          </a:r>
        </a:p>
        <a:p>
          <a:r>
            <a:rPr lang="en-US" sz="2400" b="0" baseline="0">
              <a:solidFill>
                <a:schemeClr val="bg2">
                  <a:lumMod val="10000"/>
                </a:schemeClr>
              </a:solidFill>
              <a:latin typeface="Lucida Bright" panose="02040602050505020304" pitchFamily="18" charset="0"/>
            </a:rPr>
            <a:t>b) What is the probability that exactly one flight is late today?</a:t>
          </a:r>
        </a:p>
        <a:p>
          <a:endParaRPr lang="en-US" sz="2400">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c) Calculate the mean of this binomial distribution.</a:t>
          </a:r>
        </a:p>
        <a:p>
          <a:endParaRPr lang="en-US" sz="2400">
            <a:effectLst/>
            <a:latin typeface="Lucida Bright" panose="02040602050505020304" pitchFamily="18" charset="0"/>
          </a:endParaRPr>
        </a:p>
        <a:p>
          <a:r>
            <a:rPr lang="en-US" sz="2400" b="0" baseline="0">
              <a:solidFill>
                <a:schemeClr val="dk1"/>
              </a:solidFill>
              <a:effectLst/>
              <a:latin typeface="Lucida Bright" panose="02040602050505020304" pitchFamily="18" charset="0"/>
              <a:ea typeface="+mn-ea"/>
              <a:cs typeface="+mn-cs"/>
            </a:rPr>
            <a:t>d) Calculate the variance of this binomial distribution.</a:t>
          </a:r>
          <a:endParaRPr lang="en-US" sz="2400">
            <a:effectLst/>
            <a:latin typeface="Lucida Bright" panose="02040602050505020304" pitchFamily="18" charset="0"/>
          </a:endParaRPr>
        </a:p>
        <a:p>
          <a:endParaRPr lang="en-US" sz="2400" b="0" baseline="0">
            <a:solidFill>
              <a:schemeClr val="bg2">
                <a:lumMod val="10000"/>
              </a:schemeClr>
            </a:solidFill>
            <a:latin typeface="Lucida Bright" panose="02040602050505020304" pitchFamily="18" charset="0"/>
          </a:endParaRPr>
        </a:p>
        <a:p>
          <a:endParaRPr lang="en-US" sz="2400" b="0" baseline="0">
            <a:solidFill>
              <a:schemeClr val="bg2">
                <a:lumMod val="10000"/>
              </a:schemeClr>
            </a:solidFill>
            <a:latin typeface="Lucida Bright" panose="02040602050505020304" pitchFamily="18" charset="0"/>
          </a:endParaRPr>
        </a:p>
        <a:p>
          <a:endParaRPr lang="en-US" sz="2400" b="0" baseline="0">
            <a:solidFill>
              <a:schemeClr val="bg2">
                <a:lumMod val="10000"/>
              </a:schemeClr>
            </a:solidFill>
            <a:latin typeface="Lucida Bright" panose="02040602050505020304" pitchFamily="18" charset="0"/>
          </a:endParaRPr>
        </a:p>
      </xdr:txBody>
    </xdr:sp>
    <xdr:clientData/>
  </xdr:twoCellAnchor>
  <xdr:twoCellAnchor>
    <xdr:from>
      <xdr:col>1</xdr:col>
      <xdr:colOff>306978</xdr:colOff>
      <xdr:row>1</xdr:row>
      <xdr:rowOff>161109</xdr:rowOff>
    </xdr:from>
    <xdr:to>
      <xdr:col>2</xdr:col>
      <xdr:colOff>1127124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910228" y="351609"/>
          <a:ext cx="1439271"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371022</xdr:colOff>
      <xdr:row>2</xdr:row>
      <xdr:rowOff>121013</xdr:rowOff>
    </xdr:from>
    <xdr:to>
      <xdr:col>9</xdr:col>
      <xdr:colOff>371022</xdr:colOff>
      <xdr:row>61</xdr:row>
      <xdr:rowOff>18143</xdr:rowOff>
    </xdr:to>
    <xdr:cxnSp macro="">
      <xdr:nvCxnSpPr>
        <xdr:cNvPr id="5" name="Straight Connector 4">
          <a:extLst>
            <a:ext uri="{FF2B5EF4-FFF2-40B4-BE49-F238E27FC236}">
              <a16:creationId xmlns:a16="http://schemas.microsoft.com/office/drawing/2014/main" id="{00000000-0008-0000-0800-000005000000}"/>
            </a:ext>
          </a:extLst>
        </xdr:cNvPr>
        <xdr:cNvCxnSpPr/>
      </xdr:nvCxnSpPr>
      <xdr:spPr>
        <a:xfrm>
          <a:off x="9732736" y="502013"/>
          <a:ext cx="0" cy="1361313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1061358</xdr:colOff>
      <xdr:row>2</xdr:row>
      <xdr:rowOff>97518</xdr:rowOff>
    </xdr:from>
    <xdr:to>
      <xdr:col>12</xdr:col>
      <xdr:colOff>782138</xdr:colOff>
      <xdr:row>6</xdr:row>
      <xdr:rowOff>163286</xdr:rowOff>
    </xdr:to>
    <xdr:sp macro="" textlink="">
      <xdr:nvSpPr>
        <xdr:cNvPr id="8" name="Rounded Rectangle 7">
          <a:extLst>
            <a:ext uri="{FF2B5EF4-FFF2-40B4-BE49-F238E27FC236}">
              <a16:creationId xmlns:a16="http://schemas.microsoft.com/office/drawing/2014/main" id="{00000000-0008-0000-0800-000008000000}"/>
            </a:ext>
          </a:extLst>
        </xdr:cNvPr>
        <xdr:cNvSpPr/>
      </xdr:nvSpPr>
      <xdr:spPr>
        <a:xfrm>
          <a:off x="10423072" y="478518"/>
          <a:ext cx="3585209" cy="82776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13</xdr:col>
      <xdr:colOff>272142</xdr:colOff>
      <xdr:row>2</xdr:row>
      <xdr:rowOff>68035</xdr:rowOff>
    </xdr:from>
    <xdr:to>
      <xdr:col>15</xdr:col>
      <xdr:colOff>221795</xdr:colOff>
      <xdr:row>6</xdr:row>
      <xdr:rowOff>122010</xdr:rowOff>
    </xdr:to>
    <xdr:sp macro="" textlink="">
      <xdr:nvSpPr>
        <xdr:cNvPr id="9" name="Rounded Rectangle 6">
          <a:hlinkClick xmlns:r="http://schemas.openxmlformats.org/officeDocument/2006/relationships" r:id="rId2"/>
          <a:extLst>
            <a:ext uri="{FF2B5EF4-FFF2-40B4-BE49-F238E27FC236}">
              <a16:creationId xmlns:a16="http://schemas.microsoft.com/office/drawing/2014/main" id="{DFC4660C-B535-4D37-989A-70B1D5F03289}"/>
            </a:ext>
          </a:extLst>
        </xdr:cNvPr>
        <xdr:cNvSpPr/>
      </xdr:nvSpPr>
      <xdr:spPr>
        <a:xfrm>
          <a:off x="14614071" y="449035"/>
          <a:ext cx="1378403"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86905</xdr:colOff>
      <xdr:row>3</xdr:row>
      <xdr:rowOff>166914</xdr:rowOff>
    </xdr:from>
    <xdr:to>
      <xdr:col>10</xdr:col>
      <xdr:colOff>598715</xdr:colOff>
      <xdr:row>9</xdr:row>
      <xdr:rowOff>27214</xdr:rowOff>
    </xdr:to>
    <xdr:sp macro="" textlink="">
      <xdr:nvSpPr>
        <xdr:cNvPr id="2" name="Rounded Rectangle 1">
          <a:extLst>
            <a:ext uri="{FF2B5EF4-FFF2-40B4-BE49-F238E27FC236}">
              <a16:creationId xmlns:a16="http://schemas.microsoft.com/office/drawing/2014/main" id="{1E4A3EEC-87CA-4E26-BA02-65750BE8DC6A}"/>
            </a:ext>
          </a:extLst>
        </xdr:cNvPr>
        <xdr:cNvSpPr/>
      </xdr:nvSpPr>
      <xdr:spPr>
        <a:xfrm>
          <a:off x="2549798" y="738414"/>
          <a:ext cx="5505631" cy="10033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a:t>
          </a:r>
          <a:r>
            <a:rPr lang="en-US" sz="3200" b="0" baseline="0">
              <a:solidFill>
                <a:schemeClr val="accent4">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8</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380093</xdr:colOff>
      <xdr:row>12</xdr:row>
      <xdr:rowOff>55515</xdr:rowOff>
    </xdr:from>
    <xdr:to>
      <xdr:col>11</xdr:col>
      <xdr:colOff>680357</xdr:colOff>
      <xdr:row>33</xdr:row>
      <xdr:rowOff>0</xdr:rowOff>
    </xdr:to>
    <xdr:sp macro="" textlink="">
      <xdr:nvSpPr>
        <xdr:cNvPr id="3" name="TextBox 2">
          <a:extLst>
            <a:ext uri="{FF2B5EF4-FFF2-40B4-BE49-F238E27FC236}">
              <a16:creationId xmlns:a16="http://schemas.microsoft.com/office/drawing/2014/main" id="{840C616D-D85D-43EA-8AC6-2CC32BB5293B}"/>
            </a:ext>
          </a:extLst>
        </xdr:cNvPr>
        <xdr:cNvSpPr txBox="1"/>
      </xdr:nvSpPr>
      <xdr:spPr>
        <a:xfrm>
          <a:off x="380093" y="2341515"/>
          <a:ext cx="8804728" cy="44348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aseline="0">
              <a:solidFill>
                <a:schemeClr val="bg1"/>
              </a:solidFill>
              <a:effectLst/>
              <a:latin typeface="Lucida Bright" panose="02040602050505020304" pitchFamily="18" charset="0"/>
              <a:ea typeface="+mn-ea"/>
              <a:cs typeface="+mn-cs"/>
            </a:rPr>
            <a:t>Lund 176</a:t>
          </a:r>
        </a:p>
        <a:p>
          <a:endParaRPr lang="en-US" sz="800" baseline="0">
            <a:solidFill>
              <a:schemeClr val="dk1"/>
            </a:solidFill>
            <a:effectLst/>
            <a:latin typeface="Lucida Bright" panose="02040602050505020304" pitchFamily="18" charset="0"/>
            <a:ea typeface="+mn-ea"/>
            <a:cs typeface="+mn-cs"/>
          </a:endParaRPr>
        </a:p>
        <a:p>
          <a:r>
            <a:rPr lang="en-US" sz="2400" b="1" baseline="0">
              <a:solidFill>
                <a:sysClr val="windowText" lastClr="000000"/>
              </a:solidFill>
              <a:effectLst/>
              <a:latin typeface="Lucida Bright" panose="02040602050505020304" pitchFamily="18" charset="0"/>
              <a:ea typeface="+mn-ea"/>
              <a:cs typeface="+mn-cs"/>
            </a:rPr>
            <a:t>Five percent </a:t>
          </a:r>
          <a:r>
            <a:rPr lang="en-US" sz="2400" b="1" baseline="0">
              <a:solidFill>
                <a:srgbClr val="C00000"/>
              </a:solidFill>
              <a:effectLst/>
              <a:latin typeface="Lucida Bright" panose="02040602050505020304" pitchFamily="18" charset="0"/>
              <a:ea typeface="+mn-ea"/>
              <a:cs typeface="+mn-cs"/>
            </a:rPr>
            <a:t>(0.05)</a:t>
          </a:r>
          <a:r>
            <a:rPr lang="en-US" sz="2400" baseline="0">
              <a:solidFill>
                <a:schemeClr val="dk1"/>
              </a:solidFill>
              <a:effectLst/>
              <a:latin typeface="Lucida Bright" panose="02040602050505020304" pitchFamily="18" charset="0"/>
              <a:ea typeface="+mn-ea"/>
              <a:cs typeface="+mn-cs"/>
            </a:rPr>
            <a:t> of the worm gears produced by an automatic, high speed milling machines are defective. </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a) What is the probability that out of </a:t>
          </a:r>
          <a:r>
            <a:rPr lang="en-US" sz="2400" b="1" baseline="0">
              <a:solidFill>
                <a:srgbClr val="C00000"/>
              </a:solidFill>
              <a:effectLst/>
              <a:latin typeface="Lucida Bright" panose="02040602050505020304" pitchFamily="18" charset="0"/>
              <a:ea typeface="+mn-ea"/>
              <a:cs typeface="+mn-cs"/>
            </a:rPr>
            <a:t>six</a:t>
          </a:r>
          <a:r>
            <a:rPr lang="en-US" sz="2400" baseline="0">
              <a:solidFill>
                <a:schemeClr val="dk1"/>
              </a:solidFill>
              <a:effectLst/>
              <a:latin typeface="Lucida Bright" panose="02040602050505020304" pitchFamily="18" charset="0"/>
              <a:ea typeface="+mn-ea"/>
              <a:cs typeface="+mn-cs"/>
            </a:rPr>
            <a:t> gears selected at random </a:t>
          </a:r>
          <a:r>
            <a:rPr lang="en-US" sz="2400" b="1" baseline="0">
              <a:solidFill>
                <a:srgbClr val="C00000"/>
              </a:solidFill>
              <a:effectLst/>
              <a:latin typeface="Lucida Bright" panose="02040602050505020304" pitchFamily="18" charset="0"/>
              <a:ea typeface="+mn-ea"/>
              <a:cs typeface="+mn-cs"/>
            </a:rPr>
            <a:t>0, 1, 2, 3, 4, 5, 6 </a:t>
          </a:r>
          <a:r>
            <a:rPr lang="en-US" sz="2400" baseline="0">
              <a:solidFill>
                <a:schemeClr val="dk1"/>
              </a:solidFill>
              <a:effectLst/>
              <a:latin typeface="Lucida Bright" panose="02040602050505020304" pitchFamily="18" charset="0"/>
              <a:ea typeface="+mn-ea"/>
              <a:cs typeface="+mn-cs"/>
            </a:rPr>
            <a:t>will be defective? </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b) Compute the mean </a:t>
          </a:r>
        </a:p>
        <a:p>
          <a:r>
            <a:rPr lang="en-US" sz="2400" baseline="0">
              <a:solidFill>
                <a:schemeClr val="dk1"/>
              </a:solidFill>
              <a:effectLst/>
              <a:latin typeface="Lucida Bright" panose="02040602050505020304" pitchFamily="18" charset="0"/>
              <a:ea typeface="+mn-ea"/>
              <a:cs typeface="+mn-cs"/>
            </a:rPr>
            <a:t>c) Computethe variance of the distribution of the number of defective gears.</a:t>
          </a: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555536</xdr:colOff>
      <xdr:row>3</xdr:row>
      <xdr:rowOff>127544</xdr:rowOff>
    </xdr:from>
    <xdr:to>
      <xdr:col>2</xdr:col>
      <xdr:colOff>823232</xdr:colOff>
      <xdr:row>9</xdr:row>
      <xdr:rowOff>176892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B1F9761C-3551-4B5C-88BD-4514A7F91826}"/>
            </a:ext>
          </a:extLst>
        </xdr:cNvPr>
        <xdr:cNvSpPr/>
      </xdr:nvSpPr>
      <xdr:spPr>
        <a:xfrm>
          <a:off x="555536" y="699044"/>
          <a:ext cx="1505946" cy="119234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979716</xdr:colOff>
      <xdr:row>5</xdr:row>
      <xdr:rowOff>6260</xdr:rowOff>
    </xdr:from>
    <xdr:to>
      <xdr:col>11</xdr:col>
      <xdr:colOff>979716</xdr:colOff>
      <xdr:row>38</xdr:row>
      <xdr:rowOff>190500</xdr:rowOff>
    </xdr:to>
    <xdr:cxnSp macro="">
      <xdr:nvCxnSpPr>
        <xdr:cNvPr id="5" name="Straight Connector 4">
          <a:extLst>
            <a:ext uri="{FF2B5EF4-FFF2-40B4-BE49-F238E27FC236}">
              <a16:creationId xmlns:a16="http://schemas.microsoft.com/office/drawing/2014/main" id="{EFB84A1F-4970-4373-AA81-85ED8FB75AAC}"/>
            </a:ext>
          </a:extLst>
        </xdr:cNvPr>
        <xdr:cNvCxnSpPr/>
      </xdr:nvCxnSpPr>
      <xdr:spPr>
        <a:xfrm>
          <a:off x="9484180" y="958760"/>
          <a:ext cx="0" cy="6878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185056</xdr:colOff>
      <xdr:row>1</xdr:row>
      <xdr:rowOff>97971</xdr:rowOff>
    </xdr:from>
    <xdr:to>
      <xdr:col>16</xdr:col>
      <xdr:colOff>117020</xdr:colOff>
      <xdr:row>5</xdr:row>
      <xdr:rowOff>67944</xdr:rowOff>
    </xdr:to>
    <xdr:sp macro="" textlink="">
      <xdr:nvSpPr>
        <xdr:cNvPr id="6" name="Rounded Rectangle 6">
          <a:extLst>
            <a:ext uri="{FF2B5EF4-FFF2-40B4-BE49-F238E27FC236}">
              <a16:creationId xmlns:a16="http://schemas.microsoft.com/office/drawing/2014/main" id="{782D2B50-9C82-4A35-AE58-DF790C520C65}"/>
            </a:ext>
          </a:extLst>
        </xdr:cNvPr>
        <xdr:cNvSpPr/>
      </xdr:nvSpPr>
      <xdr:spPr>
        <a:xfrm>
          <a:off x="10047513" y="283028"/>
          <a:ext cx="2860221" cy="710202"/>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12</xdr:col>
      <xdr:colOff>435430</xdr:colOff>
      <xdr:row>13</xdr:row>
      <xdr:rowOff>13607</xdr:rowOff>
    </xdr:from>
    <xdr:to>
      <xdr:col>13</xdr:col>
      <xdr:colOff>462643</xdr:colOff>
      <xdr:row>15</xdr:row>
      <xdr:rowOff>149679</xdr:rowOff>
    </xdr:to>
    <xdr:sp macro="" textlink="">
      <xdr:nvSpPr>
        <xdr:cNvPr id="7" name="TextBox 6">
          <a:extLst>
            <a:ext uri="{FF2B5EF4-FFF2-40B4-BE49-F238E27FC236}">
              <a16:creationId xmlns:a16="http://schemas.microsoft.com/office/drawing/2014/main" id="{EB953190-E24F-4720-BF41-F579875F3259}"/>
            </a:ext>
          </a:extLst>
        </xdr:cNvPr>
        <xdr:cNvSpPr txBox="1"/>
      </xdr:nvSpPr>
      <xdr:spPr>
        <a:xfrm>
          <a:off x="10055680" y="1918607"/>
          <a:ext cx="653142" cy="5170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400" baseline="0">
              <a:solidFill>
                <a:schemeClr val="dk1"/>
              </a:solidFill>
              <a:effectLst/>
              <a:latin typeface="Lucida Bright" panose="02040602050505020304" pitchFamily="18" charset="0"/>
              <a:ea typeface="+mn-ea"/>
              <a:cs typeface="+mn-cs"/>
            </a:rPr>
            <a:t>0</a:t>
          </a: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12</xdr:col>
      <xdr:colOff>449036</xdr:colOff>
      <xdr:row>17</xdr:row>
      <xdr:rowOff>0</xdr:rowOff>
    </xdr:from>
    <xdr:to>
      <xdr:col>13</xdr:col>
      <xdr:colOff>462642</xdr:colOff>
      <xdr:row>20</xdr:row>
      <xdr:rowOff>0</xdr:rowOff>
    </xdr:to>
    <xdr:sp macro="" textlink="">
      <xdr:nvSpPr>
        <xdr:cNvPr id="8" name="TextBox 7">
          <a:extLst>
            <a:ext uri="{FF2B5EF4-FFF2-40B4-BE49-F238E27FC236}">
              <a16:creationId xmlns:a16="http://schemas.microsoft.com/office/drawing/2014/main" id="{C9F3CF0D-0989-455E-8975-F26FE6384AA0}"/>
            </a:ext>
          </a:extLst>
        </xdr:cNvPr>
        <xdr:cNvSpPr txBox="1"/>
      </xdr:nvSpPr>
      <xdr:spPr>
        <a:xfrm>
          <a:off x="10069286" y="2667000"/>
          <a:ext cx="639535" cy="5715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400" baseline="0">
              <a:solidFill>
                <a:schemeClr val="dk1"/>
              </a:solidFill>
              <a:effectLst/>
              <a:latin typeface="Lucida Bright" panose="02040602050505020304" pitchFamily="18" charset="0"/>
              <a:ea typeface="+mn-ea"/>
              <a:cs typeface="+mn-cs"/>
            </a:rPr>
            <a:t>1</a:t>
          </a: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12</xdr:col>
      <xdr:colOff>476251</xdr:colOff>
      <xdr:row>21</xdr:row>
      <xdr:rowOff>68036</xdr:rowOff>
    </xdr:from>
    <xdr:to>
      <xdr:col>13</xdr:col>
      <xdr:colOff>462642</xdr:colOff>
      <xdr:row>23</xdr:row>
      <xdr:rowOff>168728</xdr:rowOff>
    </xdr:to>
    <xdr:sp macro="" textlink="">
      <xdr:nvSpPr>
        <xdr:cNvPr id="9" name="TextBox 8">
          <a:extLst>
            <a:ext uri="{FF2B5EF4-FFF2-40B4-BE49-F238E27FC236}">
              <a16:creationId xmlns:a16="http://schemas.microsoft.com/office/drawing/2014/main" id="{76316ECB-7F4E-4CF3-A2C4-0456A9178640}"/>
            </a:ext>
          </a:extLst>
        </xdr:cNvPr>
        <xdr:cNvSpPr txBox="1"/>
      </xdr:nvSpPr>
      <xdr:spPr>
        <a:xfrm>
          <a:off x="10096501" y="3497036"/>
          <a:ext cx="612320" cy="4816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400" baseline="0">
              <a:solidFill>
                <a:schemeClr val="dk1"/>
              </a:solidFill>
              <a:effectLst/>
              <a:latin typeface="Lucida Bright" panose="02040602050505020304" pitchFamily="18" charset="0"/>
              <a:ea typeface="+mn-ea"/>
              <a:cs typeface="+mn-cs"/>
            </a:rPr>
            <a:t>2</a:t>
          </a: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12</xdr:col>
      <xdr:colOff>462643</xdr:colOff>
      <xdr:row>25</xdr:row>
      <xdr:rowOff>108857</xdr:rowOff>
    </xdr:from>
    <xdr:to>
      <xdr:col>13</xdr:col>
      <xdr:colOff>435430</xdr:colOff>
      <xdr:row>28</xdr:row>
      <xdr:rowOff>0</xdr:rowOff>
    </xdr:to>
    <xdr:sp macro="" textlink="">
      <xdr:nvSpPr>
        <xdr:cNvPr id="11" name="TextBox 10">
          <a:extLst>
            <a:ext uri="{FF2B5EF4-FFF2-40B4-BE49-F238E27FC236}">
              <a16:creationId xmlns:a16="http://schemas.microsoft.com/office/drawing/2014/main" id="{B736CBAB-10D6-49EA-B475-DB05A613CA48}"/>
            </a:ext>
          </a:extLst>
        </xdr:cNvPr>
        <xdr:cNvSpPr txBox="1"/>
      </xdr:nvSpPr>
      <xdr:spPr>
        <a:xfrm>
          <a:off x="10082893" y="4299857"/>
          <a:ext cx="598716" cy="5442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400" baseline="0">
              <a:solidFill>
                <a:schemeClr val="dk1"/>
              </a:solidFill>
              <a:effectLst/>
              <a:latin typeface="Lucida Bright" panose="02040602050505020304" pitchFamily="18" charset="0"/>
              <a:ea typeface="+mn-ea"/>
              <a:cs typeface="+mn-cs"/>
            </a:rPr>
            <a:t>3</a:t>
          </a: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12</xdr:col>
      <xdr:colOff>449037</xdr:colOff>
      <xdr:row>29</xdr:row>
      <xdr:rowOff>40822</xdr:rowOff>
    </xdr:from>
    <xdr:to>
      <xdr:col>13</xdr:col>
      <xdr:colOff>449036</xdr:colOff>
      <xdr:row>30</xdr:row>
      <xdr:rowOff>231320</xdr:rowOff>
    </xdr:to>
    <xdr:sp macro="" textlink="">
      <xdr:nvSpPr>
        <xdr:cNvPr id="12" name="TextBox 11">
          <a:extLst>
            <a:ext uri="{FF2B5EF4-FFF2-40B4-BE49-F238E27FC236}">
              <a16:creationId xmlns:a16="http://schemas.microsoft.com/office/drawing/2014/main" id="{24BAF5F1-F856-4117-943C-7B09B4B22C73}"/>
            </a:ext>
          </a:extLst>
        </xdr:cNvPr>
        <xdr:cNvSpPr txBox="1"/>
      </xdr:nvSpPr>
      <xdr:spPr>
        <a:xfrm>
          <a:off x="10069287" y="5157108"/>
          <a:ext cx="625928" cy="46264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400" baseline="0">
              <a:solidFill>
                <a:schemeClr val="dk1"/>
              </a:solidFill>
              <a:effectLst/>
              <a:latin typeface="Lucida Bright" panose="02040602050505020304" pitchFamily="18" charset="0"/>
              <a:ea typeface="+mn-ea"/>
              <a:cs typeface="+mn-cs"/>
            </a:rPr>
            <a:t>4</a:t>
          </a: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12</xdr:col>
      <xdr:colOff>462643</xdr:colOff>
      <xdr:row>32</xdr:row>
      <xdr:rowOff>27216</xdr:rowOff>
    </xdr:from>
    <xdr:to>
      <xdr:col>13</xdr:col>
      <xdr:colOff>449036</xdr:colOff>
      <xdr:row>34</xdr:row>
      <xdr:rowOff>0</xdr:rowOff>
    </xdr:to>
    <xdr:sp macro="" textlink="">
      <xdr:nvSpPr>
        <xdr:cNvPr id="13" name="TextBox 12">
          <a:extLst>
            <a:ext uri="{FF2B5EF4-FFF2-40B4-BE49-F238E27FC236}">
              <a16:creationId xmlns:a16="http://schemas.microsoft.com/office/drawing/2014/main" id="{1DC63F03-8693-425E-8D23-0B27B06AB142}"/>
            </a:ext>
          </a:extLst>
        </xdr:cNvPr>
        <xdr:cNvSpPr txBox="1"/>
      </xdr:nvSpPr>
      <xdr:spPr>
        <a:xfrm>
          <a:off x="10082893" y="5959930"/>
          <a:ext cx="612322" cy="5170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400" baseline="0">
              <a:solidFill>
                <a:schemeClr val="dk1"/>
              </a:solidFill>
              <a:effectLst/>
              <a:latin typeface="Lucida Bright" panose="02040602050505020304" pitchFamily="18" charset="0"/>
              <a:ea typeface="+mn-ea"/>
              <a:cs typeface="+mn-cs"/>
            </a:rPr>
            <a:t>5</a:t>
          </a: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12</xdr:col>
      <xdr:colOff>421822</xdr:colOff>
      <xdr:row>35</xdr:row>
      <xdr:rowOff>0</xdr:rowOff>
    </xdr:from>
    <xdr:to>
      <xdr:col>13</xdr:col>
      <xdr:colOff>421823</xdr:colOff>
      <xdr:row>36</xdr:row>
      <xdr:rowOff>299357</xdr:rowOff>
    </xdr:to>
    <xdr:sp macro="" textlink="">
      <xdr:nvSpPr>
        <xdr:cNvPr id="15" name="TextBox 14">
          <a:extLst>
            <a:ext uri="{FF2B5EF4-FFF2-40B4-BE49-F238E27FC236}">
              <a16:creationId xmlns:a16="http://schemas.microsoft.com/office/drawing/2014/main" id="{7C3023CE-46B1-4D3F-B998-6ED6A8823F6C}"/>
            </a:ext>
          </a:extLst>
        </xdr:cNvPr>
        <xdr:cNvSpPr txBox="1"/>
      </xdr:nvSpPr>
      <xdr:spPr>
        <a:xfrm>
          <a:off x="10042072" y="6776357"/>
          <a:ext cx="625930" cy="5715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400" baseline="0">
              <a:solidFill>
                <a:schemeClr val="dk1"/>
              </a:solidFill>
              <a:effectLst/>
              <a:latin typeface="Lucida Bright" panose="02040602050505020304" pitchFamily="18" charset="0"/>
              <a:ea typeface="+mn-ea"/>
              <a:cs typeface="+mn-cs"/>
            </a:rPr>
            <a:t>6</a:t>
          </a: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476249</xdr:colOff>
      <xdr:row>34</xdr:row>
      <xdr:rowOff>81643</xdr:rowOff>
    </xdr:from>
    <xdr:to>
      <xdr:col>8</xdr:col>
      <xdr:colOff>68035</xdr:colOff>
      <xdr:row>37</xdr:row>
      <xdr:rowOff>149679</xdr:rowOff>
    </xdr:to>
    <xdr:sp macro="" textlink="">
      <xdr:nvSpPr>
        <xdr:cNvPr id="16" name="TextBox 15">
          <a:extLst>
            <a:ext uri="{FF2B5EF4-FFF2-40B4-BE49-F238E27FC236}">
              <a16:creationId xmlns:a16="http://schemas.microsoft.com/office/drawing/2014/main" id="{C8EEFC9E-F1AF-4790-B51D-C7B059367D2C}"/>
            </a:ext>
          </a:extLst>
        </xdr:cNvPr>
        <xdr:cNvSpPr txBox="1"/>
      </xdr:nvSpPr>
      <xdr:spPr>
        <a:xfrm>
          <a:off x="476249" y="7130143"/>
          <a:ext cx="5742215" cy="9525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tx1"/>
              </a:solidFill>
              <a:latin typeface="Lucida Bright" panose="02040602050505020304" pitchFamily="18" charset="0"/>
            </a:rPr>
            <a:t>b) Mean of Binomial Distribution = </a:t>
          </a:r>
          <a:r>
            <a:rPr lang="el-GR" sz="2400" b="0" baseline="0">
              <a:solidFill>
                <a:schemeClr val="tx1"/>
              </a:solidFill>
              <a:latin typeface="Times New Roman" panose="02020603050405020304" pitchFamily="18" charset="0"/>
              <a:cs typeface="Times New Roman" panose="02020603050405020304" pitchFamily="18" charset="0"/>
            </a:rPr>
            <a:t>μ</a:t>
          </a:r>
          <a:r>
            <a:rPr lang="en-US" sz="2400" b="0" baseline="0">
              <a:solidFill>
                <a:schemeClr val="tx1"/>
              </a:solidFill>
              <a:latin typeface="Times New Roman" panose="02020603050405020304" pitchFamily="18" charset="0"/>
              <a:cs typeface="Times New Roman" panose="02020603050405020304" pitchFamily="18" charset="0"/>
            </a:rPr>
            <a:t> </a:t>
          </a:r>
          <a:r>
            <a:rPr lang="en-US" sz="2400" b="0" baseline="0">
              <a:solidFill>
                <a:schemeClr val="tx1"/>
              </a:solidFill>
              <a:latin typeface="Lucida Bright" panose="02040602050505020304" pitchFamily="18" charset="0"/>
              <a:cs typeface="Times New Roman" panose="02020603050405020304" pitchFamily="18" charset="0"/>
            </a:rPr>
            <a:t>= n * </a:t>
          </a:r>
          <a:r>
            <a:rPr lang="el-GR" sz="2400" b="0" baseline="0">
              <a:solidFill>
                <a:schemeClr val="tx1"/>
              </a:solidFill>
              <a:latin typeface="Calibri" panose="020F0502020204030204" pitchFamily="34" charset="0"/>
              <a:cs typeface="Calibri" panose="020F0502020204030204" pitchFamily="34" charset="0"/>
            </a:rPr>
            <a:t>π</a:t>
          </a:r>
          <a:r>
            <a:rPr lang="en-US" sz="2400" b="0" baseline="0">
              <a:solidFill>
                <a:schemeClr val="tx1"/>
              </a:solidFill>
              <a:latin typeface="Lucida Bright" panose="02040602050505020304" pitchFamily="18" charset="0"/>
              <a:cs typeface="Calibri" panose="020F0502020204030204" pitchFamily="34" charset="0"/>
            </a:rPr>
            <a:t> = 6 * 0.05 = </a:t>
          </a:r>
          <a:r>
            <a:rPr lang="en-US" sz="2400" b="1" baseline="0">
              <a:solidFill>
                <a:srgbClr val="C00000"/>
              </a:solidFill>
              <a:latin typeface="Lucida Bright" panose="02040602050505020304" pitchFamily="18" charset="0"/>
              <a:cs typeface="Calibri" panose="020F0502020204030204" pitchFamily="34" charset="0"/>
            </a:rPr>
            <a:t>0.30</a:t>
          </a:r>
          <a:endParaRPr lang="en-US" sz="2400" b="1" baseline="0">
            <a:solidFill>
              <a:srgbClr val="C00000"/>
            </a:solidFill>
            <a:latin typeface="Lucida Bright" panose="02040602050505020304" pitchFamily="18" charset="0"/>
          </a:endParaRPr>
        </a:p>
      </xdr:txBody>
    </xdr:sp>
    <xdr:clientData/>
  </xdr:twoCellAnchor>
  <xdr:twoCellAnchor>
    <xdr:from>
      <xdr:col>0</xdr:col>
      <xdr:colOff>476249</xdr:colOff>
      <xdr:row>38</xdr:row>
      <xdr:rowOff>149679</xdr:rowOff>
    </xdr:from>
    <xdr:to>
      <xdr:col>8</xdr:col>
      <xdr:colOff>40821</xdr:colOff>
      <xdr:row>42</xdr:row>
      <xdr:rowOff>149678</xdr:rowOff>
    </xdr:to>
    <xdr:sp macro="" textlink="">
      <xdr:nvSpPr>
        <xdr:cNvPr id="17" name="TextBox 16">
          <a:extLst>
            <a:ext uri="{FF2B5EF4-FFF2-40B4-BE49-F238E27FC236}">
              <a16:creationId xmlns:a16="http://schemas.microsoft.com/office/drawing/2014/main" id="{5608D6B8-DA02-4DC1-BA89-D66BF6EB20D3}"/>
            </a:ext>
          </a:extLst>
        </xdr:cNvPr>
        <xdr:cNvSpPr txBox="1"/>
      </xdr:nvSpPr>
      <xdr:spPr>
        <a:xfrm>
          <a:off x="476249" y="8368393"/>
          <a:ext cx="5715001" cy="9797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c) Variance of the binomial distribution =</a:t>
          </a:r>
          <a:r>
            <a:rPr lang="en-US" sz="2400" b="0" baseline="0">
              <a:solidFill>
                <a:schemeClr val="tx1"/>
              </a:solidFill>
              <a:latin typeface="Lucida Bright" panose="02040602050505020304" pitchFamily="18" charset="0"/>
            </a:rPr>
            <a:t> </a:t>
          </a:r>
          <a:r>
            <a:rPr lang="el-GR" sz="2400" b="0" baseline="0">
              <a:solidFill>
                <a:schemeClr val="tx1"/>
              </a:solidFill>
              <a:latin typeface="Times New Roman" panose="02020603050405020304" pitchFamily="18" charset="0"/>
              <a:cs typeface="Times New Roman" panose="02020603050405020304" pitchFamily="18" charset="0"/>
            </a:rPr>
            <a:t>μ</a:t>
          </a:r>
          <a:r>
            <a:rPr lang="en-US" sz="2000" b="0" baseline="0">
              <a:solidFill>
                <a:schemeClr val="tx1"/>
              </a:solidFill>
              <a:latin typeface="Times New Roman" panose="02020603050405020304" pitchFamily="18" charset="0"/>
              <a:cs typeface="Times New Roman" panose="02020603050405020304" pitchFamily="18" charset="0"/>
            </a:rPr>
            <a:t> </a:t>
          </a:r>
          <a:r>
            <a:rPr lang="en-US" sz="2000" b="0" baseline="0">
              <a:solidFill>
                <a:schemeClr val="tx1"/>
              </a:solidFill>
              <a:latin typeface="Lucida Bright" panose="02040602050505020304" pitchFamily="18" charset="0"/>
              <a:cs typeface="Times New Roman" panose="02020603050405020304" pitchFamily="18" charset="0"/>
            </a:rPr>
            <a:t>=n * </a:t>
          </a:r>
          <a:r>
            <a:rPr lang="el-GR" sz="2000" b="0" baseline="0">
              <a:solidFill>
                <a:schemeClr val="tx1"/>
              </a:solidFill>
              <a:latin typeface="Calibri" panose="020F0502020204030204" pitchFamily="34" charset="0"/>
              <a:cs typeface="Calibri" panose="020F0502020204030204" pitchFamily="34" charset="0"/>
            </a:rPr>
            <a:t>π</a:t>
          </a:r>
          <a:r>
            <a:rPr lang="en-US" sz="2000" b="0" baseline="0">
              <a:solidFill>
                <a:schemeClr val="tx1"/>
              </a:solidFill>
              <a:latin typeface="Calibri" panose="020F0502020204030204" pitchFamily="34" charset="0"/>
              <a:cs typeface="Calibri" panose="020F0502020204030204" pitchFamily="34" charset="0"/>
            </a:rPr>
            <a:t> </a:t>
          </a:r>
          <a:r>
            <a:rPr lang="en-US" sz="2000" b="0" baseline="0">
              <a:solidFill>
                <a:schemeClr val="tx1"/>
              </a:solidFill>
              <a:latin typeface="Lucida Bright" panose="02040602050505020304" pitchFamily="18" charset="0"/>
              <a:cs typeface="Calibri" panose="020F0502020204030204" pitchFamily="34" charset="0"/>
            </a:rPr>
            <a:t>* (1 - </a:t>
          </a:r>
          <a:r>
            <a:rPr lang="el-GR" sz="2000" b="0" baseline="0">
              <a:solidFill>
                <a:schemeClr val="tx1"/>
              </a:solidFill>
              <a:latin typeface="Calibri" panose="020F0502020204030204" pitchFamily="34" charset="0"/>
              <a:cs typeface="Calibri" panose="020F0502020204030204" pitchFamily="34" charset="0"/>
            </a:rPr>
            <a:t>π</a:t>
          </a:r>
          <a:r>
            <a:rPr lang="en-US" sz="2000" b="0" baseline="0">
              <a:solidFill>
                <a:schemeClr val="tx1"/>
              </a:solidFill>
              <a:latin typeface="Lucida Bright" panose="02040602050505020304" pitchFamily="18" charset="0"/>
              <a:cs typeface="Calibri" panose="020F0502020204030204" pitchFamily="34" charset="0"/>
            </a:rPr>
            <a:t>) = (6 * 0.05) * (0.95) = </a:t>
          </a:r>
          <a:r>
            <a:rPr lang="en-US" sz="2400" b="1" baseline="0">
              <a:solidFill>
                <a:srgbClr val="C00000"/>
              </a:solidFill>
              <a:latin typeface="Lucida Bright" panose="02040602050505020304" pitchFamily="18" charset="0"/>
              <a:cs typeface="Calibri" panose="020F0502020204030204" pitchFamily="34" charset="0"/>
            </a:rPr>
            <a:t>0.2850</a:t>
          </a:r>
          <a:endParaRPr lang="en-US" sz="2400" b="1" baseline="0">
            <a:solidFill>
              <a:srgbClr val="C00000"/>
            </a:solidFill>
            <a:latin typeface="Lucida Bright" panose="02040602050505020304" pitchFamily="18" charset="0"/>
          </a:endParaRPr>
        </a:p>
      </xdr:txBody>
    </xdr:sp>
    <xdr:clientData/>
  </xdr:twoCellAnchor>
  <xdr:twoCellAnchor>
    <xdr:from>
      <xdr:col>12</xdr:col>
      <xdr:colOff>13607</xdr:colOff>
      <xdr:row>6</xdr:row>
      <xdr:rowOff>163285</xdr:rowOff>
    </xdr:from>
    <xdr:to>
      <xdr:col>18</xdr:col>
      <xdr:colOff>421822</xdr:colOff>
      <xdr:row>10</xdr:row>
      <xdr:rowOff>149678</xdr:rowOff>
    </xdr:to>
    <xdr:sp macro="" textlink="">
      <xdr:nvSpPr>
        <xdr:cNvPr id="19" name="TextBox 18">
          <a:extLst>
            <a:ext uri="{FF2B5EF4-FFF2-40B4-BE49-F238E27FC236}">
              <a16:creationId xmlns:a16="http://schemas.microsoft.com/office/drawing/2014/main" id="{648DAD19-46CF-4EB3-9AF8-B79A04B96CE7}"/>
            </a:ext>
          </a:extLst>
        </xdr:cNvPr>
        <xdr:cNvSpPr txBox="1"/>
      </xdr:nvSpPr>
      <xdr:spPr>
        <a:xfrm>
          <a:off x="9633857" y="1306285"/>
          <a:ext cx="4612822" cy="7483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800" b="0" baseline="0">
              <a:solidFill>
                <a:schemeClr val="tx1"/>
              </a:solidFill>
              <a:latin typeface="Lucida Bright" panose="02040602050505020304" pitchFamily="18" charset="0"/>
            </a:rPr>
            <a:t>a) Use BINOM.DIST Probabilities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59691</xdr:colOff>
      <xdr:row>2</xdr:row>
      <xdr:rowOff>126093</xdr:rowOff>
    </xdr:from>
    <xdr:to>
      <xdr:col>9</xdr:col>
      <xdr:colOff>898071</xdr:colOff>
      <xdr:row>7</xdr:row>
      <xdr:rowOff>24493</xdr:rowOff>
    </xdr:to>
    <xdr:sp macro="" textlink="">
      <xdr:nvSpPr>
        <xdr:cNvPr id="2" name="Rounded Rectangle 1">
          <a:extLst>
            <a:ext uri="{FF2B5EF4-FFF2-40B4-BE49-F238E27FC236}">
              <a16:creationId xmlns:a16="http://schemas.microsoft.com/office/drawing/2014/main" id="{00000000-0008-0000-0900-000002000000}"/>
            </a:ext>
          </a:extLst>
        </xdr:cNvPr>
        <xdr:cNvSpPr/>
      </xdr:nvSpPr>
      <xdr:spPr>
        <a:xfrm>
          <a:off x="2522584" y="507093"/>
          <a:ext cx="4852487"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8</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380092</xdr:colOff>
      <xdr:row>9</xdr:row>
      <xdr:rowOff>55515</xdr:rowOff>
    </xdr:from>
    <xdr:to>
      <xdr:col>11</xdr:col>
      <xdr:colOff>952499</xdr:colOff>
      <xdr:row>31</xdr:row>
      <xdr:rowOff>81642</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380092" y="1770015"/>
          <a:ext cx="9076871" cy="47886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effectLst/>
              <a:latin typeface="Lucida Bright" panose="02040602050505020304" pitchFamily="18" charset="0"/>
              <a:ea typeface="+mn-ea"/>
              <a:cs typeface="+mn-cs"/>
            </a:rPr>
            <a:t>Lund 176</a:t>
          </a:r>
        </a:p>
        <a:p>
          <a:endParaRPr lang="en-US" sz="8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Five percent of the worm gears produced by an automatic, high speed milling machines are defective. </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What is the probability that out of six gears selected at random 0, 1, 2, 3, 4, 5, 6 will be defective? </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Compute the mean and the variance of the distribution of the number of defective gears.</a:t>
          </a: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68037</xdr:colOff>
      <xdr:row>5</xdr:row>
      <xdr:rowOff>6260</xdr:rowOff>
    </xdr:from>
    <xdr:to>
      <xdr:col>12</xdr:col>
      <xdr:colOff>68037</xdr:colOff>
      <xdr:row>34</xdr:row>
      <xdr:rowOff>199572</xdr:rowOff>
    </xdr:to>
    <xdr:cxnSp macro="">
      <xdr:nvCxnSpPr>
        <xdr:cNvPr id="6" name="Straight Connector 5">
          <a:extLst>
            <a:ext uri="{FF2B5EF4-FFF2-40B4-BE49-F238E27FC236}">
              <a16:creationId xmlns:a16="http://schemas.microsoft.com/office/drawing/2014/main" id="{00000000-0008-0000-0900-000006000000}"/>
            </a:ext>
          </a:extLst>
        </xdr:cNvPr>
        <xdr:cNvCxnSpPr/>
      </xdr:nvCxnSpPr>
      <xdr:spPr>
        <a:xfrm>
          <a:off x="9688287" y="958760"/>
          <a:ext cx="0" cy="658866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503464</xdr:colOff>
      <xdr:row>3</xdr:row>
      <xdr:rowOff>13607</xdr:rowOff>
    </xdr:from>
    <xdr:to>
      <xdr:col>17</xdr:col>
      <xdr:colOff>562155</xdr:colOff>
      <xdr:row>7</xdr:row>
      <xdr:rowOff>81643</xdr:rowOff>
    </xdr:to>
    <xdr:sp macro="" textlink="">
      <xdr:nvSpPr>
        <xdr:cNvPr id="7" name="Rounded Rectangle 6">
          <a:extLst>
            <a:ext uri="{FF2B5EF4-FFF2-40B4-BE49-F238E27FC236}">
              <a16:creationId xmlns:a16="http://schemas.microsoft.com/office/drawing/2014/main" id="{00000000-0008-0000-0900-000007000000}"/>
            </a:ext>
          </a:extLst>
        </xdr:cNvPr>
        <xdr:cNvSpPr/>
      </xdr:nvSpPr>
      <xdr:spPr>
        <a:xfrm>
          <a:off x="10123714" y="585107"/>
          <a:ext cx="3569334" cy="830036"/>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18</xdr:col>
      <xdr:colOff>204107</xdr:colOff>
      <xdr:row>3</xdr:row>
      <xdr:rowOff>0</xdr:rowOff>
    </xdr:from>
    <xdr:to>
      <xdr:col>20</xdr:col>
      <xdr:colOff>44903</xdr:colOff>
      <xdr:row>7</xdr:row>
      <xdr:rowOff>53975</xdr:rowOff>
    </xdr:to>
    <xdr:sp macro="" textlink="">
      <xdr:nvSpPr>
        <xdr:cNvPr id="8" name="Rounded Rectangle 6">
          <a:hlinkClick xmlns:r="http://schemas.openxmlformats.org/officeDocument/2006/relationships" r:id="rId2"/>
          <a:extLst>
            <a:ext uri="{FF2B5EF4-FFF2-40B4-BE49-F238E27FC236}">
              <a16:creationId xmlns:a16="http://schemas.microsoft.com/office/drawing/2014/main" id="{F7A908A3-1BDE-442E-AAD2-5D9B6BE09C1C}"/>
            </a:ext>
          </a:extLst>
        </xdr:cNvPr>
        <xdr:cNvSpPr/>
      </xdr:nvSpPr>
      <xdr:spPr>
        <a:xfrm>
          <a:off x="14097000" y="571500"/>
          <a:ext cx="1378403"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1052104</xdr:colOff>
      <xdr:row>1</xdr:row>
      <xdr:rowOff>119743</xdr:rowOff>
    </xdr:from>
    <xdr:to>
      <xdr:col>7</xdr:col>
      <xdr:colOff>1211035</xdr:colOff>
      <xdr:row>6</xdr:row>
      <xdr:rowOff>18143</xdr:rowOff>
    </xdr:to>
    <xdr:sp macro="" textlink="">
      <xdr:nvSpPr>
        <xdr:cNvPr id="2" name="Rounded Rectangle 1">
          <a:extLst>
            <a:ext uri="{FF2B5EF4-FFF2-40B4-BE49-F238E27FC236}">
              <a16:creationId xmlns:a16="http://schemas.microsoft.com/office/drawing/2014/main" id="{9F6F220A-012A-4A4F-BE14-88C409EC44D5}"/>
            </a:ext>
          </a:extLst>
        </xdr:cNvPr>
        <xdr:cNvSpPr/>
      </xdr:nvSpPr>
      <xdr:spPr>
        <a:xfrm>
          <a:off x="2280829" y="310243"/>
          <a:ext cx="5159556"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9</a:t>
          </a:r>
          <a:r>
            <a:rPr lang="en-US" sz="3200" b="1" baseline="0">
              <a:solidFill>
                <a:schemeClr val="accent3">
                  <a:lumMod val="50000"/>
                </a:schemeClr>
              </a:solidFill>
              <a:latin typeface="Lucida Bright" panose="02040602050505020304" pitchFamily="18" charset="0"/>
            </a:rPr>
            <a:t> </a:t>
          </a:r>
          <a:r>
            <a:rPr lang="en-US" sz="3200" b="0">
              <a:solidFill>
                <a:schemeClr val="accent3">
                  <a:lumMod val="50000"/>
                </a:schemeClr>
              </a:solidFill>
              <a:latin typeface="Lucida Bright" panose="02040602050505020304" pitchFamily="18" charset="0"/>
            </a:rPr>
            <a:t>  </a:t>
          </a:r>
        </a:p>
      </xdr:txBody>
    </xdr:sp>
    <xdr:clientData/>
  </xdr:twoCellAnchor>
  <xdr:twoCellAnchor>
    <xdr:from>
      <xdr:col>0</xdr:col>
      <xdr:colOff>279764</xdr:colOff>
      <xdr:row>1</xdr:row>
      <xdr:rowOff>38645</xdr:rowOff>
    </xdr:from>
    <xdr:to>
      <xdr:col>2</xdr:col>
      <xdr:colOff>226968</xdr:colOff>
      <xdr:row>6</xdr:row>
      <xdr:rowOff>141516</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A028B0AC-266E-4E63-9F7B-0518CE2610BF}"/>
            </a:ext>
          </a:extLst>
        </xdr:cNvPr>
        <xdr:cNvSpPr/>
      </xdr:nvSpPr>
      <xdr:spPr>
        <a:xfrm>
          <a:off x="279764" y="229145"/>
          <a:ext cx="1175929"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122464</xdr:colOff>
      <xdr:row>6</xdr:row>
      <xdr:rowOff>121013</xdr:rowOff>
    </xdr:from>
    <xdr:to>
      <xdr:col>9</xdr:col>
      <xdr:colOff>122464</xdr:colOff>
      <xdr:row>52</xdr:row>
      <xdr:rowOff>60053</xdr:rowOff>
    </xdr:to>
    <xdr:cxnSp macro="">
      <xdr:nvCxnSpPr>
        <xdr:cNvPr id="4" name="Straight Connector 3">
          <a:extLst>
            <a:ext uri="{FF2B5EF4-FFF2-40B4-BE49-F238E27FC236}">
              <a16:creationId xmlns:a16="http://schemas.microsoft.com/office/drawing/2014/main" id="{456C2572-339A-4B54-953D-B42AB9A80CF9}"/>
            </a:ext>
          </a:extLst>
        </xdr:cNvPr>
        <xdr:cNvCxnSpPr/>
      </xdr:nvCxnSpPr>
      <xdr:spPr>
        <a:xfrm flipH="1">
          <a:off x="9199789" y="1264013"/>
          <a:ext cx="0" cy="114738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312964</xdr:colOff>
      <xdr:row>8</xdr:row>
      <xdr:rowOff>149678</xdr:rowOff>
    </xdr:from>
    <xdr:to>
      <xdr:col>8</xdr:col>
      <xdr:colOff>734786</xdr:colOff>
      <xdr:row>25</xdr:row>
      <xdr:rowOff>108858</xdr:rowOff>
    </xdr:to>
    <xdr:sp macro="" textlink="">
      <xdr:nvSpPr>
        <xdr:cNvPr id="5" name="TextBox 4">
          <a:extLst>
            <a:ext uri="{FF2B5EF4-FFF2-40B4-BE49-F238E27FC236}">
              <a16:creationId xmlns:a16="http://schemas.microsoft.com/office/drawing/2014/main" id="{878C70A0-2A3D-4703-9839-F22987B01A9A}"/>
            </a:ext>
          </a:extLst>
        </xdr:cNvPr>
        <xdr:cNvSpPr txBox="1"/>
      </xdr:nvSpPr>
      <xdr:spPr>
        <a:xfrm>
          <a:off x="312964" y="1673678"/>
          <a:ext cx="8450036" cy="438150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bg1"/>
              </a:solidFill>
              <a:effectLst/>
              <a:latin typeface="Lucida Bright" panose="02040602050505020304" pitchFamily="18" charset="0"/>
              <a:ea typeface="+mn-ea"/>
              <a:cs typeface="+mn-cs"/>
            </a:rPr>
            <a:t>Lund 186</a:t>
          </a:r>
        </a:p>
        <a:p>
          <a:r>
            <a:rPr lang="en-US" sz="2400">
              <a:solidFill>
                <a:schemeClr val="dk1"/>
              </a:solidFill>
              <a:effectLst/>
              <a:latin typeface="Lucida Bright" panose="02040602050505020304" pitchFamily="18" charset="0"/>
              <a:ea typeface="+mn-ea"/>
              <a:cs typeface="+mn-cs"/>
            </a:rPr>
            <a:t>CIC underwrites insurance for beach front properties.</a:t>
          </a:r>
          <a:r>
            <a:rPr lang="en-US" sz="2400" baseline="0">
              <a:solidFill>
                <a:schemeClr val="dk1"/>
              </a:solidFill>
              <a:effectLst/>
              <a:latin typeface="Lucida Bright" panose="02040602050505020304" pitchFamily="18" charset="0"/>
              <a:ea typeface="+mn-ea"/>
              <a:cs typeface="+mn-cs"/>
            </a:rPr>
            <a:t> It uses the estimate that the probability of a hurricane in any one year is </a:t>
          </a:r>
          <a:r>
            <a:rPr lang="en-US" sz="2400" b="1" baseline="0">
              <a:solidFill>
                <a:srgbClr val="C00000"/>
              </a:solidFill>
              <a:effectLst/>
              <a:latin typeface="Lucida Bright" panose="02040602050505020304" pitchFamily="18" charset="0"/>
              <a:ea typeface="+mn-ea"/>
              <a:cs typeface="+mn-cs"/>
            </a:rPr>
            <a:t>0.01</a:t>
          </a:r>
          <a:r>
            <a:rPr lang="en-US" sz="2400" baseline="0">
              <a:solidFill>
                <a:schemeClr val="dk1"/>
              </a:solidFill>
              <a:effectLst/>
              <a:latin typeface="Lucida Bright" panose="02040602050505020304" pitchFamily="18" charset="0"/>
              <a:ea typeface="+mn-ea"/>
              <a:cs typeface="+mn-cs"/>
            </a:rPr>
            <a:t>.</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If a homeowner takes a </a:t>
          </a:r>
          <a:r>
            <a:rPr lang="en-US" sz="2400" b="1" baseline="0">
              <a:solidFill>
                <a:srgbClr val="C00000"/>
              </a:solidFill>
              <a:effectLst/>
              <a:latin typeface="Lucida Bright" panose="02040602050505020304" pitchFamily="18" charset="0"/>
              <a:ea typeface="+mn-ea"/>
              <a:cs typeface="+mn-cs"/>
            </a:rPr>
            <a:t>30</a:t>
          </a:r>
          <a:r>
            <a:rPr lang="en-US" sz="2400" baseline="0">
              <a:solidFill>
                <a:schemeClr val="dk1"/>
              </a:solidFill>
              <a:effectLst/>
              <a:latin typeface="Lucida Bright" panose="02040602050505020304" pitchFamily="18" charset="0"/>
              <a:ea typeface="+mn-ea"/>
              <a:cs typeface="+mn-cs"/>
            </a:rPr>
            <a:t>-year mortgage on a recently purchased property.</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What is the likehood </a:t>
          </a:r>
          <a:r>
            <a:rPr lang="en-US" sz="2400" b="1" baseline="0">
              <a:solidFill>
                <a:srgbClr val="C00000"/>
              </a:solidFill>
              <a:effectLst/>
              <a:latin typeface="Lucida Bright" panose="02040602050505020304" pitchFamily="18" charset="0"/>
              <a:ea typeface="+mn-ea"/>
              <a:cs typeface="+mn-cs"/>
            </a:rPr>
            <a:t>(probability) </a:t>
          </a:r>
          <a:r>
            <a:rPr lang="en-US" sz="2400" baseline="0">
              <a:solidFill>
                <a:schemeClr val="dk1"/>
              </a:solidFill>
              <a:effectLst/>
              <a:latin typeface="Lucida Bright" panose="02040602050505020304" pitchFamily="18" charset="0"/>
              <a:ea typeface="+mn-ea"/>
              <a:cs typeface="+mn-cs"/>
            </a:rPr>
            <a:t>that the owner will experience </a:t>
          </a:r>
          <a:r>
            <a:rPr lang="en-US" sz="2400" b="1" baseline="0">
              <a:solidFill>
                <a:srgbClr val="C00000"/>
              </a:solidFill>
              <a:effectLst/>
              <a:latin typeface="Lucida Bright" panose="02040602050505020304" pitchFamily="18" charset="0"/>
              <a:ea typeface="+mn-ea"/>
              <a:cs typeface="+mn-cs"/>
            </a:rPr>
            <a:t>at</a:t>
          </a:r>
          <a:r>
            <a:rPr lang="en-US" sz="2400" baseline="0">
              <a:solidFill>
                <a:schemeClr val="dk1"/>
              </a:solidFill>
              <a:effectLst/>
              <a:latin typeface="Lucida Bright" panose="02040602050505020304" pitchFamily="18" charset="0"/>
              <a:ea typeface="+mn-ea"/>
              <a:cs typeface="+mn-cs"/>
            </a:rPr>
            <a:t> </a:t>
          </a:r>
          <a:r>
            <a:rPr lang="en-US" sz="2400" b="1" baseline="0">
              <a:solidFill>
                <a:srgbClr val="C00000"/>
              </a:solidFill>
              <a:effectLst/>
              <a:latin typeface="Lucida Bright" panose="02040602050505020304" pitchFamily="18" charset="0"/>
              <a:ea typeface="+mn-ea"/>
              <a:cs typeface="+mn-cs"/>
            </a:rPr>
            <a:t>least one </a:t>
          </a:r>
          <a:r>
            <a:rPr lang="en-US" sz="2400" baseline="0">
              <a:solidFill>
                <a:schemeClr val="dk1"/>
              </a:solidFill>
              <a:effectLst/>
              <a:latin typeface="Lucida Bright" panose="02040602050505020304" pitchFamily="18" charset="0"/>
              <a:ea typeface="+mn-ea"/>
              <a:cs typeface="+mn-cs"/>
            </a:rPr>
            <a:t>hurricane during the mortgage period?</a:t>
          </a:r>
          <a:endParaRPr lang="en-US" sz="240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xdr:txBody>
    </xdr:sp>
    <xdr:clientData/>
  </xdr:twoCellAnchor>
  <xdr:oneCellAnchor>
    <xdr:from>
      <xdr:col>12</xdr:col>
      <xdr:colOff>217715</xdr:colOff>
      <xdr:row>17</xdr:row>
      <xdr:rowOff>135710</xdr:rowOff>
    </xdr:from>
    <xdr:ext cx="1986642" cy="374141"/>
    <xdr:sp macro="" textlink="">
      <xdr:nvSpPr>
        <xdr:cNvPr id="6" name="TextBox 5">
          <a:extLst>
            <a:ext uri="{FF2B5EF4-FFF2-40B4-BE49-F238E27FC236}">
              <a16:creationId xmlns:a16="http://schemas.microsoft.com/office/drawing/2014/main" id="{D8E2B0C2-14EC-4639-8808-CDC0D42821E1}"/>
            </a:ext>
          </a:extLst>
        </xdr:cNvPr>
        <xdr:cNvSpPr txBox="1"/>
      </xdr:nvSpPr>
      <xdr:spPr>
        <a:xfrm>
          <a:off x="12095390" y="3593285"/>
          <a:ext cx="1986642"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en-US" sz="1800"/>
        </a:p>
      </xdr:txBody>
    </xdr:sp>
    <xdr:clientData/>
  </xdr:oneCellAnchor>
  <xdr:twoCellAnchor>
    <xdr:from>
      <xdr:col>9</xdr:col>
      <xdr:colOff>938894</xdr:colOff>
      <xdr:row>2</xdr:row>
      <xdr:rowOff>176892</xdr:rowOff>
    </xdr:from>
    <xdr:to>
      <xdr:col>14</xdr:col>
      <xdr:colOff>226514</xdr:colOff>
      <xdr:row>6</xdr:row>
      <xdr:rowOff>146865</xdr:rowOff>
    </xdr:to>
    <xdr:sp macro="" textlink="">
      <xdr:nvSpPr>
        <xdr:cNvPr id="7" name="Rounded Rectangle 10">
          <a:extLst>
            <a:ext uri="{FF2B5EF4-FFF2-40B4-BE49-F238E27FC236}">
              <a16:creationId xmlns:a16="http://schemas.microsoft.com/office/drawing/2014/main" id="{9C4AF988-F600-4377-B08F-AF893787C071}"/>
            </a:ext>
          </a:extLst>
        </xdr:cNvPr>
        <xdr:cNvSpPr/>
      </xdr:nvSpPr>
      <xdr:spPr>
        <a:xfrm>
          <a:off x="10016219" y="557892"/>
          <a:ext cx="3564345" cy="73197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9</xdr:col>
      <xdr:colOff>383722</xdr:colOff>
      <xdr:row>8</xdr:row>
      <xdr:rowOff>16328</xdr:rowOff>
    </xdr:from>
    <xdr:to>
      <xdr:col>15</xdr:col>
      <xdr:colOff>340178</xdr:colOff>
      <xdr:row>12</xdr:row>
      <xdr:rowOff>176893</xdr:rowOff>
    </xdr:to>
    <xdr:sp macro="" textlink="">
      <xdr:nvSpPr>
        <xdr:cNvPr id="8" name="TextBox 7">
          <a:extLst>
            <a:ext uri="{FF2B5EF4-FFF2-40B4-BE49-F238E27FC236}">
              <a16:creationId xmlns:a16="http://schemas.microsoft.com/office/drawing/2014/main" id="{9330F80F-EA2B-43DE-9C8F-FF3E3C8340F4}"/>
            </a:ext>
          </a:extLst>
        </xdr:cNvPr>
        <xdr:cNvSpPr txBox="1"/>
      </xdr:nvSpPr>
      <xdr:spPr>
        <a:xfrm>
          <a:off x="9473293" y="1540328"/>
          <a:ext cx="4664528" cy="92256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2">
                  <a:lumMod val="50000"/>
                </a:schemeClr>
              </a:solidFill>
              <a:effectLst/>
              <a:latin typeface="Lucida Bright" panose="02040602050505020304" pitchFamily="18" charset="0"/>
              <a:ea typeface="+mn-ea"/>
              <a:cs typeface="+mn-cs"/>
            </a:rPr>
            <a:t>Step</a:t>
          </a:r>
          <a:r>
            <a:rPr lang="en-US" sz="2000" b="1" baseline="0">
              <a:solidFill>
                <a:schemeClr val="tx2">
                  <a:lumMod val="50000"/>
                </a:schemeClr>
              </a:solidFill>
              <a:effectLst/>
              <a:latin typeface="Lucida Bright" panose="02040602050505020304" pitchFamily="18" charset="0"/>
              <a:ea typeface="+mn-ea"/>
              <a:cs typeface="+mn-cs"/>
            </a:rPr>
            <a:t> 1: </a:t>
          </a:r>
          <a:r>
            <a:rPr lang="en-US" sz="2000">
              <a:solidFill>
                <a:schemeClr val="dk1"/>
              </a:solidFill>
              <a:effectLst/>
              <a:latin typeface="Lucida Bright" panose="02040602050505020304" pitchFamily="18" charset="0"/>
              <a:ea typeface="+mn-ea"/>
              <a:cs typeface="+mn-cs"/>
            </a:rPr>
            <a:t>Calculate the mean:</a:t>
          </a:r>
        </a:p>
        <a:p>
          <a:r>
            <a:rPr lang="el-GR" sz="2000">
              <a:solidFill>
                <a:schemeClr val="dk1"/>
              </a:solidFill>
              <a:effectLst/>
              <a:latin typeface="Times New Roman" panose="02020603050405020304" pitchFamily="18" charset="0"/>
              <a:ea typeface="+mn-ea"/>
              <a:cs typeface="Times New Roman" panose="02020603050405020304" pitchFamily="18" charset="0"/>
            </a:rPr>
            <a:t>μ</a:t>
          </a:r>
          <a:r>
            <a:rPr lang="en-US" sz="2000">
              <a:solidFill>
                <a:schemeClr val="dk1"/>
              </a:solidFill>
              <a:effectLst/>
              <a:latin typeface="Lucida Bright" panose="02040602050505020304" pitchFamily="18" charset="0"/>
              <a:ea typeface="+mn-ea"/>
              <a:cs typeface="Times New Roman" panose="02020603050405020304" pitchFamily="18" charset="0"/>
            </a:rPr>
            <a:t> = n * </a:t>
          </a:r>
          <a:r>
            <a:rPr lang="el-GR" sz="2000">
              <a:solidFill>
                <a:schemeClr val="dk1"/>
              </a:solidFill>
              <a:effectLst/>
              <a:latin typeface="Calibri" panose="020F0502020204030204" pitchFamily="34" charset="0"/>
              <a:ea typeface="+mn-ea"/>
              <a:cs typeface="Calibri" panose="020F0502020204030204" pitchFamily="34" charset="0"/>
            </a:rPr>
            <a:t>π</a:t>
          </a:r>
          <a:r>
            <a:rPr lang="en-US" sz="2000">
              <a:solidFill>
                <a:schemeClr val="dk1"/>
              </a:solidFill>
              <a:effectLst/>
              <a:latin typeface="Lucida Bright" panose="02040602050505020304" pitchFamily="18" charset="0"/>
              <a:ea typeface="+mn-ea"/>
              <a:cs typeface="Calibri" panose="020F0502020204030204" pitchFamily="34" charset="0"/>
            </a:rPr>
            <a:t> = 30 * 0.01 = 0.30</a:t>
          </a:r>
          <a:endParaRPr lang="en-US" sz="2000">
            <a:solidFill>
              <a:schemeClr val="dk1"/>
            </a:solidFill>
            <a:effectLst/>
            <a:latin typeface="Lucida Bright" panose="02040602050505020304" pitchFamily="18" charset="0"/>
            <a:ea typeface="+mn-ea"/>
            <a:cs typeface="+mn-cs"/>
          </a:endParaRPr>
        </a:p>
      </xdr:txBody>
    </xdr:sp>
    <xdr:clientData/>
  </xdr:twoCellAnchor>
  <xdr:twoCellAnchor>
    <xdr:from>
      <xdr:col>9</xdr:col>
      <xdr:colOff>386444</xdr:colOff>
      <xdr:row>18</xdr:row>
      <xdr:rowOff>359227</xdr:rowOff>
    </xdr:from>
    <xdr:to>
      <xdr:col>15</xdr:col>
      <xdr:colOff>342900</xdr:colOff>
      <xdr:row>23</xdr:row>
      <xdr:rowOff>244928</xdr:rowOff>
    </xdr:to>
    <xdr:sp macro="" textlink="">
      <xdr:nvSpPr>
        <xdr:cNvPr id="9" name="TextBox 8">
          <a:extLst>
            <a:ext uri="{FF2B5EF4-FFF2-40B4-BE49-F238E27FC236}">
              <a16:creationId xmlns:a16="http://schemas.microsoft.com/office/drawing/2014/main" id="{7626966A-CA67-4F0E-B7C1-EB88D772F608}"/>
            </a:ext>
          </a:extLst>
        </xdr:cNvPr>
        <xdr:cNvSpPr txBox="1"/>
      </xdr:nvSpPr>
      <xdr:spPr>
        <a:xfrm>
          <a:off x="9476015" y="4169227"/>
          <a:ext cx="4664528" cy="138248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2">
                  <a:lumMod val="50000"/>
                </a:schemeClr>
              </a:solidFill>
              <a:effectLst/>
              <a:latin typeface="Lucida Bright" panose="02040602050505020304" pitchFamily="18" charset="0"/>
              <a:ea typeface="+mn-ea"/>
              <a:cs typeface="+mn-cs"/>
            </a:rPr>
            <a:t>Step 3: </a:t>
          </a:r>
          <a:r>
            <a:rPr lang="en-US" sz="2000">
              <a:solidFill>
                <a:schemeClr val="dk1"/>
              </a:solidFill>
              <a:effectLst/>
              <a:latin typeface="Lucida Bright" panose="02040602050505020304" pitchFamily="18" charset="0"/>
              <a:ea typeface="+mn-ea"/>
              <a:cs typeface="+mn-cs"/>
            </a:rPr>
            <a:t>Calculate the probability</a:t>
          </a:r>
          <a:r>
            <a:rPr lang="en-US" sz="2000" baseline="0">
              <a:solidFill>
                <a:schemeClr val="dk1"/>
              </a:solidFill>
              <a:effectLst/>
              <a:latin typeface="Lucida Bright" panose="02040602050505020304" pitchFamily="18" charset="0"/>
              <a:ea typeface="+mn-ea"/>
              <a:cs typeface="+mn-cs"/>
            </a:rPr>
            <a:t> of at least 1 hurricane (or more than zero)</a:t>
          </a:r>
        </a:p>
        <a:p>
          <a:endParaRPr lang="en-US" sz="2000" baseline="0">
            <a:solidFill>
              <a:schemeClr val="dk1"/>
            </a:solidFill>
            <a:effectLst/>
            <a:latin typeface="Lucida Bright" panose="02040602050505020304" pitchFamily="18" charset="0"/>
            <a:ea typeface="+mn-ea"/>
            <a:cs typeface="+mn-cs"/>
          </a:endParaRPr>
        </a:p>
      </xdr:txBody>
    </xdr:sp>
    <xdr:clientData/>
  </xdr:twoCellAnchor>
  <xdr:twoCellAnchor>
    <xdr:from>
      <xdr:col>9</xdr:col>
      <xdr:colOff>381001</xdr:colOff>
      <xdr:row>12</xdr:row>
      <xdr:rowOff>326569</xdr:rowOff>
    </xdr:from>
    <xdr:to>
      <xdr:col>15</xdr:col>
      <xdr:colOff>337457</xdr:colOff>
      <xdr:row>18</xdr:row>
      <xdr:rowOff>204106</xdr:rowOff>
    </xdr:to>
    <xdr:sp macro="" textlink="">
      <xdr:nvSpPr>
        <xdr:cNvPr id="11" name="TextBox 10">
          <a:extLst>
            <a:ext uri="{FF2B5EF4-FFF2-40B4-BE49-F238E27FC236}">
              <a16:creationId xmlns:a16="http://schemas.microsoft.com/office/drawing/2014/main" id="{3329F4E2-8B49-4613-9718-7041FE22176E}"/>
            </a:ext>
          </a:extLst>
        </xdr:cNvPr>
        <xdr:cNvSpPr txBox="1"/>
      </xdr:nvSpPr>
      <xdr:spPr>
        <a:xfrm>
          <a:off x="9470572" y="2612569"/>
          <a:ext cx="4664528" cy="140153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2">
                  <a:lumMod val="50000"/>
                </a:schemeClr>
              </a:solidFill>
              <a:effectLst/>
              <a:latin typeface="Lucida Bright" panose="02040602050505020304" pitchFamily="18" charset="0"/>
              <a:ea typeface="+mn-ea"/>
              <a:cs typeface="+mn-cs"/>
            </a:rPr>
            <a:t>Step 2: </a:t>
          </a:r>
          <a:r>
            <a:rPr lang="en-US" sz="2000">
              <a:solidFill>
                <a:schemeClr val="dk1"/>
              </a:solidFill>
              <a:effectLst/>
              <a:latin typeface="Lucida Bright" panose="02040602050505020304" pitchFamily="18" charset="0"/>
              <a:ea typeface="+mn-ea"/>
              <a:cs typeface="+mn-cs"/>
            </a:rPr>
            <a:t>Calculate the Probability</a:t>
          </a:r>
          <a:r>
            <a:rPr lang="en-US" sz="2000" baseline="0">
              <a:solidFill>
                <a:schemeClr val="dk1"/>
              </a:solidFill>
              <a:effectLst/>
              <a:latin typeface="Lucida Bright" panose="02040602050505020304" pitchFamily="18" charset="0"/>
              <a:ea typeface="+mn-ea"/>
              <a:cs typeface="+mn-cs"/>
            </a:rPr>
            <a:t> of zero hurricanes:</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POISSON.DIST (0,0.3,0)</a:t>
          </a:r>
          <a:endParaRPr lang="en-US" sz="2000">
            <a:solidFill>
              <a:schemeClr val="dk1"/>
            </a:solidFill>
            <a:effectLst/>
            <a:latin typeface="Lucida Bright" panose="02040602050505020304" pitchFamily="18" charset="0"/>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89899</xdr:colOff>
      <xdr:row>3</xdr:row>
      <xdr:rowOff>25852</xdr:rowOff>
    </xdr:from>
    <xdr:to>
      <xdr:col>25</xdr:col>
      <xdr:colOff>247741</xdr:colOff>
      <xdr:row>9</xdr:row>
      <xdr:rowOff>19050</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7328899" y="581477"/>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 </a:t>
          </a:r>
          <a:r>
            <a:rPr lang="en-US" sz="4000" b="1" baseline="0">
              <a:solidFill>
                <a:schemeClr val="accent3">
                  <a:lumMod val="50000"/>
                </a:schemeClr>
              </a:solidFill>
              <a:latin typeface="Lucida Bright" panose="02040602050505020304" pitchFamily="18" charset="0"/>
            </a:rPr>
            <a:t>Exam 1 Pretest  - Problems  </a:t>
          </a:r>
          <a:endParaRPr lang="en-US" sz="4000">
            <a:solidFill>
              <a:schemeClr val="accent3">
                <a:lumMod val="50000"/>
              </a:schemeClr>
            </a:solidFill>
            <a:latin typeface="Lucida Bright" panose="02040602050505020304" pitchFamily="18" charset="0"/>
          </a:endParaRPr>
        </a:p>
      </xdr:txBody>
    </xdr:sp>
    <xdr:clientData/>
  </xdr:twoCellAnchor>
  <xdr:twoCellAnchor>
    <xdr:from>
      <xdr:col>9</xdr:col>
      <xdr:colOff>329474</xdr:colOff>
      <xdr:row>15</xdr:row>
      <xdr:rowOff>120013</xdr:rowOff>
    </xdr:from>
    <xdr:to>
      <xdr:col>16</xdr:col>
      <xdr:colOff>582567</xdr:colOff>
      <xdr:row>20</xdr:row>
      <xdr:rowOff>98242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5815874" y="2967988"/>
          <a:ext cx="452029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336096</xdr:colOff>
      <xdr:row>22</xdr:row>
      <xdr:rowOff>52161</xdr:rowOff>
    </xdr:from>
    <xdr:to>
      <xdr:col>16</xdr:col>
      <xdr:colOff>589189</xdr:colOff>
      <xdr:row>26</xdr:row>
      <xdr:rowOff>166460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5822496" y="4233636"/>
          <a:ext cx="452029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329292</xdr:colOff>
      <xdr:row>28</xdr:row>
      <xdr:rowOff>95250</xdr:rowOff>
    </xdr:from>
    <xdr:to>
      <xdr:col>16</xdr:col>
      <xdr:colOff>582385</xdr:colOff>
      <xdr:row>33</xdr:row>
      <xdr:rowOff>13606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815692" y="5419725"/>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334735</xdr:colOff>
      <xdr:row>35</xdr:row>
      <xdr:rowOff>43543</xdr:rowOff>
    </xdr:from>
    <xdr:to>
      <xdr:col>16</xdr:col>
      <xdr:colOff>587828</xdr:colOff>
      <xdr:row>39</xdr:row>
      <xdr:rowOff>152399</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100-000006000000}"/>
            </a:ext>
          </a:extLst>
        </xdr:cNvPr>
        <xdr:cNvSpPr/>
      </xdr:nvSpPr>
      <xdr:spPr>
        <a:xfrm>
          <a:off x="5821135" y="6701518"/>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308425</xdr:colOff>
      <xdr:row>41</xdr:row>
      <xdr:rowOff>155122</xdr:rowOff>
    </xdr:from>
    <xdr:to>
      <xdr:col>16</xdr:col>
      <xdr:colOff>571496</xdr:colOff>
      <xdr:row>46</xdr:row>
      <xdr:rowOff>89808</xdr:rowOff>
    </xdr:to>
    <xdr:sp macro="" textlink="">
      <xdr:nvSpPr>
        <xdr:cNvPr id="7" name="Rounded Rectangle 6">
          <a:hlinkClick xmlns:r="http://schemas.openxmlformats.org/officeDocument/2006/relationships" r:id="rId5"/>
          <a:extLst>
            <a:ext uri="{FF2B5EF4-FFF2-40B4-BE49-F238E27FC236}">
              <a16:creationId xmlns:a16="http://schemas.microsoft.com/office/drawing/2014/main" id="{00000000-0008-0000-0100-000007000000}"/>
            </a:ext>
          </a:extLst>
        </xdr:cNvPr>
        <xdr:cNvSpPr/>
      </xdr:nvSpPr>
      <xdr:spPr>
        <a:xfrm>
          <a:off x="5794825" y="7956097"/>
          <a:ext cx="4530271" cy="8871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5</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295272</xdr:colOff>
      <xdr:row>41</xdr:row>
      <xdr:rowOff>180975</xdr:rowOff>
    </xdr:from>
    <xdr:to>
      <xdr:col>26</xdr:col>
      <xdr:colOff>460375</xdr:colOff>
      <xdr:row>46</xdr:row>
      <xdr:rowOff>99332</xdr:rowOff>
    </xdr:to>
    <xdr:sp macro="" textlink="">
      <xdr:nvSpPr>
        <xdr:cNvPr id="8" name="Rounded Rectangle 9">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1757022" y="7975600"/>
          <a:ext cx="4387853" cy="870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10</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241300</xdr:colOff>
      <xdr:row>22</xdr:row>
      <xdr:rowOff>27212</xdr:rowOff>
    </xdr:from>
    <xdr:to>
      <xdr:col>26</xdr:col>
      <xdr:colOff>485322</xdr:colOff>
      <xdr:row>26</xdr:row>
      <xdr:rowOff>130625</xdr:rowOff>
    </xdr:to>
    <xdr:sp macro="" textlink="">
      <xdr:nvSpPr>
        <xdr:cNvPr id="9" name="Rounded Rectangle 12">
          <a:hlinkClick xmlns:r="http://schemas.openxmlformats.org/officeDocument/2006/relationships" r:id="rId7"/>
          <a:extLst>
            <a:ext uri="{FF2B5EF4-FFF2-40B4-BE49-F238E27FC236}">
              <a16:creationId xmlns:a16="http://schemas.microsoft.com/office/drawing/2014/main" id="{00000000-0008-0000-0100-000009000000}"/>
            </a:ext>
          </a:extLst>
        </xdr:cNvPr>
        <xdr:cNvSpPr/>
      </xdr:nvSpPr>
      <xdr:spPr>
        <a:xfrm>
          <a:off x="11703050" y="4202337"/>
          <a:ext cx="44667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7</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224515</xdr:colOff>
      <xdr:row>28</xdr:row>
      <xdr:rowOff>97063</xdr:rowOff>
    </xdr:from>
    <xdr:to>
      <xdr:col>26</xdr:col>
      <xdr:colOff>468537</xdr:colOff>
      <xdr:row>33</xdr:row>
      <xdr:rowOff>9976</xdr:rowOff>
    </xdr:to>
    <xdr:sp macro="" textlink="">
      <xdr:nvSpPr>
        <xdr:cNvPr id="10" name="Rounded Rectangle 15">
          <a:hlinkClick xmlns:r="http://schemas.openxmlformats.org/officeDocument/2006/relationships" r:id="rId8"/>
          <a:extLst>
            <a:ext uri="{FF2B5EF4-FFF2-40B4-BE49-F238E27FC236}">
              <a16:creationId xmlns:a16="http://schemas.microsoft.com/office/drawing/2014/main" id="{00000000-0008-0000-0100-00000A000000}"/>
            </a:ext>
          </a:extLst>
        </xdr:cNvPr>
        <xdr:cNvSpPr/>
      </xdr:nvSpPr>
      <xdr:spPr>
        <a:xfrm>
          <a:off x="11686265" y="5415188"/>
          <a:ext cx="44667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8</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356507</xdr:colOff>
      <xdr:row>2</xdr:row>
      <xdr:rowOff>99786</xdr:rowOff>
    </xdr:from>
    <xdr:to>
      <xdr:col>5</xdr:col>
      <xdr:colOff>333375</xdr:colOff>
      <xdr:row>9</xdr:row>
      <xdr:rowOff>12065</xdr:rowOff>
    </xdr:to>
    <xdr:sp macro="" textlink="">
      <xdr:nvSpPr>
        <xdr:cNvPr id="11" name="Left Arrow 20">
          <a:hlinkClick xmlns:r="http://schemas.openxmlformats.org/officeDocument/2006/relationships" r:id="rId9"/>
          <a:extLst>
            <a:ext uri="{FF2B5EF4-FFF2-40B4-BE49-F238E27FC236}">
              <a16:creationId xmlns:a16="http://schemas.microsoft.com/office/drawing/2014/main" id="{00000000-0008-0000-0100-00000B000000}"/>
            </a:ext>
          </a:extLst>
        </xdr:cNvPr>
        <xdr:cNvSpPr/>
      </xdr:nvSpPr>
      <xdr:spPr>
        <a:xfrm>
          <a:off x="1563007" y="464911"/>
          <a:ext cx="1786618" cy="12457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19</xdr:col>
      <xdr:colOff>220889</xdr:colOff>
      <xdr:row>35</xdr:row>
      <xdr:rowOff>56245</xdr:rowOff>
    </xdr:from>
    <xdr:to>
      <xdr:col>26</xdr:col>
      <xdr:colOff>445861</xdr:colOff>
      <xdr:row>39</xdr:row>
      <xdr:rowOff>159658</xdr:rowOff>
    </xdr:to>
    <xdr:sp macro="" textlink="">
      <xdr:nvSpPr>
        <xdr:cNvPr id="12" name="Rounded Rectangle 21">
          <a:hlinkClick xmlns:r="http://schemas.openxmlformats.org/officeDocument/2006/relationships" r:id="rId10"/>
          <a:extLst>
            <a:ext uri="{FF2B5EF4-FFF2-40B4-BE49-F238E27FC236}">
              <a16:creationId xmlns:a16="http://schemas.microsoft.com/office/drawing/2014/main" id="{00000000-0008-0000-0100-00000C000000}"/>
            </a:ext>
          </a:extLst>
        </xdr:cNvPr>
        <xdr:cNvSpPr/>
      </xdr:nvSpPr>
      <xdr:spPr>
        <a:xfrm>
          <a:off x="11682639" y="6707870"/>
          <a:ext cx="444772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9</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204379</xdr:colOff>
      <xdr:row>15</xdr:row>
      <xdr:rowOff>134350</xdr:rowOff>
    </xdr:from>
    <xdr:to>
      <xdr:col>26</xdr:col>
      <xdr:colOff>429351</xdr:colOff>
      <xdr:row>20</xdr:row>
      <xdr:rowOff>54883</xdr:rowOff>
    </xdr:to>
    <xdr:sp macro="" textlink="">
      <xdr:nvSpPr>
        <xdr:cNvPr id="13" name="Rounded Rectangle 13">
          <a:hlinkClick xmlns:r="http://schemas.openxmlformats.org/officeDocument/2006/relationships" r:id="rId11"/>
          <a:extLst>
            <a:ext uri="{FF2B5EF4-FFF2-40B4-BE49-F238E27FC236}">
              <a16:creationId xmlns:a16="http://schemas.microsoft.com/office/drawing/2014/main" id="{00000000-0008-0000-0100-00000D000000}"/>
            </a:ext>
          </a:extLst>
        </xdr:cNvPr>
        <xdr:cNvSpPr/>
      </xdr:nvSpPr>
      <xdr:spPr>
        <a:xfrm>
          <a:off x="11666129" y="2975975"/>
          <a:ext cx="4447722"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6</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12"/>
          <a:extLst>
            <a:ext uri="{FF2B5EF4-FFF2-40B4-BE49-F238E27FC236}">
              <a16:creationId xmlns:a16="http://schemas.microsoft.com/office/drawing/2014/main" id="{00000000-0008-0000-01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1052104</xdr:colOff>
      <xdr:row>1</xdr:row>
      <xdr:rowOff>119743</xdr:rowOff>
    </xdr:from>
    <xdr:to>
      <xdr:col>7</xdr:col>
      <xdr:colOff>1211035</xdr:colOff>
      <xdr:row>6</xdr:row>
      <xdr:rowOff>18143</xdr:rowOff>
    </xdr:to>
    <xdr:sp macro="" textlink="">
      <xdr:nvSpPr>
        <xdr:cNvPr id="2" name="Rounded Rectangle 1">
          <a:extLst>
            <a:ext uri="{FF2B5EF4-FFF2-40B4-BE49-F238E27FC236}">
              <a16:creationId xmlns:a16="http://schemas.microsoft.com/office/drawing/2014/main" id="{00000000-0008-0000-0A00-000002000000}"/>
            </a:ext>
          </a:extLst>
        </xdr:cNvPr>
        <xdr:cNvSpPr/>
      </xdr:nvSpPr>
      <xdr:spPr>
        <a:xfrm>
          <a:off x="2290354" y="310243"/>
          <a:ext cx="5166360"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9</a:t>
          </a:r>
          <a:r>
            <a:rPr lang="en-US" sz="3200" b="1" baseline="0">
              <a:solidFill>
                <a:schemeClr val="accent3">
                  <a:lumMod val="50000"/>
                </a:schemeClr>
              </a:solidFill>
              <a:latin typeface="Lucida Bright" panose="02040602050505020304" pitchFamily="18" charset="0"/>
            </a:rPr>
            <a:t> </a:t>
          </a:r>
          <a:r>
            <a:rPr lang="en-US" sz="3200" b="0">
              <a:solidFill>
                <a:schemeClr val="accent3">
                  <a:lumMod val="50000"/>
                </a:schemeClr>
              </a:solidFill>
              <a:latin typeface="Lucida Bright" panose="02040602050505020304" pitchFamily="18" charset="0"/>
            </a:rPr>
            <a:t>  </a:t>
          </a:r>
        </a:p>
      </xdr:txBody>
    </xdr:sp>
    <xdr:clientData/>
  </xdr:twoCellAnchor>
  <xdr:twoCellAnchor>
    <xdr:from>
      <xdr:col>0</xdr:col>
      <xdr:colOff>279764</xdr:colOff>
      <xdr:row>1</xdr:row>
      <xdr:rowOff>38645</xdr:rowOff>
    </xdr:from>
    <xdr:to>
      <xdr:col>2</xdr:col>
      <xdr:colOff>226968</xdr:colOff>
      <xdr:row>6</xdr:row>
      <xdr:rowOff>141516</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279764" y="229145"/>
          <a:ext cx="1185454"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122464</xdr:colOff>
      <xdr:row>6</xdr:row>
      <xdr:rowOff>121013</xdr:rowOff>
    </xdr:from>
    <xdr:to>
      <xdr:col>9</xdr:col>
      <xdr:colOff>122464</xdr:colOff>
      <xdr:row>52</xdr:row>
      <xdr:rowOff>60053</xdr:rowOff>
    </xdr:to>
    <xdr:cxnSp macro="">
      <xdr:nvCxnSpPr>
        <xdr:cNvPr id="4" name="Straight Connector 3">
          <a:extLst>
            <a:ext uri="{FF2B5EF4-FFF2-40B4-BE49-F238E27FC236}">
              <a16:creationId xmlns:a16="http://schemas.microsoft.com/office/drawing/2014/main" id="{00000000-0008-0000-0A00-000004000000}"/>
            </a:ext>
          </a:extLst>
        </xdr:cNvPr>
        <xdr:cNvCxnSpPr/>
      </xdr:nvCxnSpPr>
      <xdr:spPr>
        <a:xfrm flipH="1">
          <a:off x="9212035" y="1264013"/>
          <a:ext cx="0" cy="114642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326571</xdr:colOff>
      <xdr:row>9</xdr:row>
      <xdr:rowOff>54429</xdr:rowOff>
    </xdr:from>
    <xdr:to>
      <xdr:col>8</xdr:col>
      <xdr:colOff>748393</xdr:colOff>
      <xdr:row>23</xdr:row>
      <xdr:rowOff>299357</xdr:rowOff>
    </xdr:to>
    <xdr:sp macro="" textlink="">
      <xdr:nvSpPr>
        <xdr:cNvPr id="10" name="TextBox 9">
          <a:extLst>
            <a:ext uri="{FF2B5EF4-FFF2-40B4-BE49-F238E27FC236}">
              <a16:creationId xmlns:a16="http://schemas.microsoft.com/office/drawing/2014/main" id="{00000000-0008-0000-0A00-00000A000000}"/>
            </a:ext>
          </a:extLst>
        </xdr:cNvPr>
        <xdr:cNvSpPr txBox="1"/>
      </xdr:nvSpPr>
      <xdr:spPr>
        <a:xfrm>
          <a:off x="326571" y="1768929"/>
          <a:ext cx="8450036" cy="38372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effectLst/>
              <a:latin typeface="Lucida Bright" panose="02040602050505020304" pitchFamily="18" charset="0"/>
              <a:ea typeface="+mn-ea"/>
              <a:cs typeface="+mn-cs"/>
            </a:rPr>
            <a:t>Lund 186</a:t>
          </a:r>
        </a:p>
        <a:p>
          <a:r>
            <a:rPr lang="en-US" sz="2400">
              <a:solidFill>
                <a:schemeClr val="dk1"/>
              </a:solidFill>
              <a:effectLst/>
              <a:latin typeface="Lucida Bright" panose="02040602050505020304" pitchFamily="18" charset="0"/>
              <a:ea typeface="+mn-ea"/>
              <a:cs typeface="+mn-cs"/>
            </a:rPr>
            <a:t>CIC underwrites insurance for beach front properties.</a:t>
          </a:r>
          <a:r>
            <a:rPr lang="en-US" sz="2400" baseline="0">
              <a:solidFill>
                <a:schemeClr val="dk1"/>
              </a:solidFill>
              <a:effectLst/>
              <a:latin typeface="Lucida Bright" panose="02040602050505020304" pitchFamily="18" charset="0"/>
              <a:ea typeface="+mn-ea"/>
              <a:cs typeface="+mn-cs"/>
            </a:rPr>
            <a:t> It uses the estimate that the probability of a hurricane in any one year is </a:t>
          </a:r>
          <a:r>
            <a:rPr lang="en-US" sz="2400" b="1" baseline="0">
              <a:solidFill>
                <a:srgbClr val="C00000"/>
              </a:solidFill>
              <a:effectLst/>
              <a:latin typeface="Lucida Bright" panose="02040602050505020304" pitchFamily="18" charset="0"/>
              <a:ea typeface="+mn-ea"/>
              <a:cs typeface="+mn-cs"/>
            </a:rPr>
            <a:t>0.01</a:t>
          </a:r>
          <a:r>
            <a:rPr lang="en-US" sz="2400" baseline="0">
              <a:solidFill>
                <a:schemeClr val="dk1"/>
              </a:solidFill>
              <a:effectLst/>
              <a:latin typeface="Lucida Bright" panose="02040602050505020304" pitchFamily="18" charset="0"/>
              <a:ea typeface="+mn-ea"/>
              <a:cs typeface="+mn-cs"/>
            </a:rPr>
            <a:t>.</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If a homeowner takes a </a:t>
          </a:r>
          <a:r>
            <a:rPr lang="en-US" sz="2400" b="1" baseline="0">
              <a:solidFill>
                <a:srgbClr val="C00000"/>
              </a:solidFill>
              <a:effectLst/>
              <a:latin typeface="Lucida Bright" panose="02040602050505020304" pitchFamily="18" charset="0"/>
              <a:ea typeface="+mn-ea"/>
              <a:cs typeface="+mn-cs"/>
            </a:rPr>
            <a:t>30</a:t>
          </a:r>
          <a:r>
            <a:rPr lang="en-US" sz="2400" baseline="0">
              <a:solidFill>
                <a:schemeClr val="dk1"/>
              </a:solidFill>
              <a:effectLst/>
              <a:latin typeface="Lucida Bright" panose="02040602050505020304" pitchFamily="18" charset="0"/>
              <a:ea typeface="+mn-ea"/>
              <a:cs typeface="+mn-cs"/>
            </a:rPr>
            <a:t>-year mortgage on a recently purchased property, what is the likehood (probability) that the owner will experience </a:t>
          </a:r>
          <a:r>
            <a:rPr lang="en-US" sz="2400" b="1" baseline="0">
              <a:solidFill>
                <a:srgbClr val="C00000"/>
              </a:solidFill>
              <a:effectLst/>
              <a:latin typeface="Lucida Bright" panose="02040602050505020304" pitchFamily="18" charset="0"/>
              <a:ea typeface="+mn-ea"/>
              <a:cs typeface="+mn-cs"/>
            </a:rPr>
            <a:t>at least one </a:t>
          </a:r>
          <a:r>
            <a:rPr lang="en-US" sz="2400" baseline="0">
              <a:solidFill>
                <a:schemeClr val="dk1"/>
              </a:solidFill>
              <a:effectLst/>
              <a:latin typeface="Lucida Bright" panose="02040602050505020304" pitchFamily="18" charset="0"/>
              <a:ea typeface="+mn-ea"/>
              <a:cs typeface="+mn-cs"/>
            </a:rPr>
            <a:t>hurricane during the mortgage period?</a:t>
          </a:r>
          <a:endParaRPr lang="en-US" sz="240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xdr:txBody>
    </xdr:sp>
    <xdr:clientData/>
  </xdr:twoCellAnchor>
  <xdr:oneCellAnchor>
    <xdr:from>
      <xdr:col>12</xdr:col>
      <xdr:colOff>217715</xdr:colOff>
      <xdr:row>17</xdr:row>
      <xdr:rowOff>135710</xdr:rowOff>
    </xdr:from>
    <xdr:ext cx="1986642" cy="374141"/>
    <xdr:sp macro="" textlink="">
      <xdr:nvSpPr>
        <xdr:cNvPr id="15" name="TextBox 14">
          <a:extLst>
            <a:ext uri="{FF2B5EF4-FFF2-40B4-BE49-F238E27FC236}">
              <a16:creationId xmlns:a16="http://schemas.microsoft.com/office/drawing/2014/main" id="{00000000-0008-0000-0A00-00000F000000}"/>
            </a:ext>
          </a:extLst>
        </xdr:cNvPr>
        <xdr:cNvSpPr txBox="1"/>
      </xdr:nvSpPr>
      <xdr:spPr>
        <a:xfrm>
          <a:off x="12110358" y="3374210"/>
          <a:ext cx="1986642"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en-US" sz="1800"/>
        </a:p>
      </xdr:txBody>
    </xdr:sp>
    <xdr:clientData/>
  </xdr:oneCellAnchor>
  <xdr:twoCellAnchor>
    <xdr:from>
      <xdr:col>9</xdr:col>
      <xdr:colOff>639537</xdr:colOff>
      <xdr:row>3</xdr:row>
      <xdr:rowOff>0</xdr:rowOff>
    </xdr:from>
    <xdr:to>
      <xdr:col>13</xdr:col>
      <xdr:colOff>634728</xdr:colOff>
      <xdr:row>7</xdr:row>
      <xdr:rowOff>27215</xdr:rowOff>
    </xdr:to>
    <xdr:sp macro="" textlink="">
      <xdr:nvSpPr>
        <xdr:cNvPr id="11" name="Rounded Rectangle 10">
          <a:extLst>
            <a:ext uri="{FF2B5EF4-FFF2-40B4-BE49-F238E27FC236}">
              <a16:creationId xmlns:a16="http://schemas.microsoft.com/office/drawing/2014/main" id="{00000000-0008-0000-0A00-00000B000000}"/>
            </a:ext>
          </a:extLst>
        </xdr:cNvPr>
        <xdr:cNvSpPr/>
      </xdr:nvSpPr>
      <xdr:spPr>
        <a:xfrm>
          <a:off x="9729108" y="571500"/>
          <a:ext cx="3573870" cy="789215"/>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15</xdr:col>
      <xdr:colOff>217714</xdr:colOff>
      <xdr:row>2</xdr:row>
      <xdr:rowOff>136071</xdr:rowOff>
    </xdr:from>
    <xdr:to>
      <xdr:col>17</xdr:col>
      <xdr:colOff>425903</xdr:colOff>
      <xdr:row>6</xdr:row>
      <xdr:rowOff>190046</xdr:rowOff>
    </xdr:to>
    <xdr:sp macro="" textlink="">
      <xdr:nvSpPr>
        <xdr:cNvPr id="9" name="Rounded Rectangle 6">
          <a:hlinkClick xmlns:r="http://schemas.openxmlformats.org/officeDocument/2006/relationships" r:id="rId2"/>
          <a:extLst>
            <a:ext uri="{FF2B5EF4-FFF2-40B4-BE49-F238E27FC236}">
              <a16:creationId xmlns:a16="http://schemas.microsoft.com/office/drawing/2014/main" id="{50B8012B-0767-45D2-953B-A357C3F444F2}"/>
            </a:ext>
          </a:extLst>
        </xdr:cNvPr>
        <xdr:cNvSpPr/>
      </xdr:nvSpPr>
      <xdr:spPr>
        <a:xfrm>
          <a:off x="14015357" y="517071"/>
          <a:ext cx="1378403"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306979</xdr:colOff>
      <xdr:row>1</xdr:row>
      <xdr:rowOff>161109</xdr:rowOff>
    </xdr:from>
    <xdr:to>
      <xdr:col>3</xdr:col>
      <xdr:colOff>47625</xdr:colOff>
      <xdr:row>7</xdr:row>
      <xdr:rowOff>73480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9568B220-7B12-48FB-95BA-9AB629580AD8}"/>
            </a:ext>
          </a:extLst>
        </xdr:cNvPr>
        <xdr:cNvSpPr/>
      </xdr:nvSpPr>
      <xdr:spPr>
        <a:xfrm>
          <a:off x="916579" y="351609"/>
          <a:ext cx="1588496"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15</xdr:col>
      <xdr:colOff>342446</xdr:colOff>
      <xdr:row>5</xdr:row>
      <xdr:rowOff>153670</xdr:rowOff>
    </xdr:from>
    <xdr:to>
      <xdr:col>15</xdr:col>
      <xdr:colOff>342446</xdr:colOff>
      <xdr:row>50</xdr:row>
      <xdr:rowOff>92710</xdr:rowOff>
    </xdr:to>
    <xdr:cxnSp macro="">
      <xdr:nvCxnSpPr>
        <xdr:cNvPr id="3" name="Straight Connector 2">
          <a:extLst>
            <a:ext uri="{FF2B5EF4-FFF2-40B4-BE49-F238E27FC236}">
              <a16:creationId xmlns:a16="http://schemas.microsoft.com/office/drawing/2014/main" id="{E3EDF5B7-C9A3-46AE-9116-925A83598B62}"/>
            </a:ext>
          </a:extLst>
        </xdr:cNvPr>
        <xdr:cNvCxnSpPr/>
      </xdr:nvCxnSpPr>
      <xdr:spPr>
        <a:xfrm flipH="1">
          <a:off x="14629946" y="1106170"/>
          <a:ext cx="0" cy="1121936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244929</xdr:colOff>
      <xdr:row>8</xdr:row>
      <xdr:rowOff>136070</xdr:rowOff>
    </xdr:from>
    <xdr:to>
      <xdr:col>8</xdr:col>
      <xdr:colOff>408214</xdr:colOff>
      <xdr:row>17</xdr:row>
      <xdr:rowOff>54429</xdr:rowOff>
    </xdr:to>
    <xdr:sp macro="" textlink="">
      <xdr:nvSpPr>
        <xdr:cNvPr id="4" name="TextBox 3">
          <a:extLst>
            <a:ext uri="{FF2B5EF4-FFF2-40B4-BE49-F238E27FC236}">
              <a16:creationId xmlns:a16="http://schemas.microsoft.com/office/drawing/2014/main" id="{DD4F6DEB-32CB-49FF-85D2-09293C08BD76}"/>
            </a:ext>
          </a:extLst>
        </xdr:cNvPr>
        <xdr:cNvSpPr txBox="1"/>
      </xdr:nvSpPr>
      <xdr:spPr>
        <a:xfrm>
          <a:off x="857250" y="1660070"/>
          <a:ext cx="8626928" cy="163285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1"/>
              </a:solidFill>
              <a:latin typeface="Lucida Bright" panose="02040602050505020304" pitchFamily="18" charset="0"/>
            </a:rPr>
            <a:t>Lund 170</a:t>
          </a:r>
        </a:p>
        <a:p>
          <a:r>
            <a:rPr lang="en-US" sz="2400" b="0" baseline="0">
              <a:solidFill>
                <a:schemeClr val="bg2">
                  <a:lumMod val="10000"/>
                </a:schemeClr>
              </a:solidFill>
              <a:latin typeface="Lucida Bright" panose="02040602050505020304" pitchFamily="18" charset="0"/>
            </a:rPr>
            <a:t>A car dealer has developed the following probability distribution for the number of cars he expects to sell on a particular Saturday:</a:t>
          </a:r>
        </a:p>
      </xdr:txBody>
    </xdr:sp>
    <xdr:clientData/>
  </xdr:twoCellAnchor>
  <xdr:twoCellAnchor>
    <xdr:from>
      <xdr:col>3</xdr:col>
      <xdr:colOff>462644</xdr:colOff>
      <xdr:row>1</xdr:row>
      <xdr:rowOff>122465</xdr:rowOff>
    </xdr:from>
    <xdr:to>
      <xdr:col>8</xdr:col>
      <xdr:colOff>299358</xdr:colOff>
      <xdr:row>7</xdr:row>
      <xdr:rowOff>31751</xdr:rowOff>
    </xdr:to>
    <xdr:sp macro="" textlink="">
      <xdr:nvSpPr>
        <xdr:cNvPr id="5" name="Rounded Rectangle 1">
          <a:extLst>
            <a:ext uri="{FF2B5EF4-FFF2-40B4-BE49-F238E27FC236}">
              <a16:creationId xmlns:a16="http://schemas.microsoft.com/office/drawing/2014/main" id="{A6B1221F-2772-4CFF-925D-82C006DD14D9}"/>
            </a:ext>
          </a:extLst>
        </xdr:cNvPr>
        <xdr:cNvSpPr/>
      </xdr:nvSpPr>
      <xdr:spPr>
        <a:xfrm>
          <a:off x="2920094" y="312965"/>
          <a:ext cx="5704114" cy="10522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10</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9</xdr:col>
      <xdr:colOff>662215</xdr:colOff>
      <xdr:row>2</xdr:row>
      <xdr:rowOff>2268</xdr:rowOff>
    </xdr:from>
    <xdr:to>
      <xdr:col>12</xdr:col>
      <xdr:colOff>1097371</xdr:colOff>
      <xdr:row>6</xdr:row>
      <xdr:rowOff>97518</xdr:rowOff>
    </xdr:to>
    <xdr:sp macro="" textlink="">
      <xdr:nvSpPr>
        <xdr:cNvPr id="6" name="Rounded Rectangle 10">
          <a:extLst>
            <a:ext uri="{FF2B5EF4-FFF2-40B4-BE49-F238E27FC236}">
              <a16:creationId xmlns:a16="http://schemas.microsoft.com/office/drawing/2014/main" id="{B6C28F14-693B-4B3C-998F-D1BB19A4DEC0}"/>
            </a:ext>
          </a:extLst>
        </xdr:cNvPr>
        <xdr:cNvSpPr/>
      </xdr:nvSpPr>
      <xdr:spPr>
        <a:xfrm>
          <a:off x="9310915" y="383268"/>
          <a:ext cx="3578406" cy="85725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3</xdr:col>
      <xdr:colOff>299357</xdr:colOff>
      <xdr:row>30</xdr:row>
      <xdr:rowOff>285751</xdr:rowOff>
    </xdr:from>
    <xdr:to>
      <xdr:col>7</xdr:col>
      <xdr:colOff>1496786</xdr:colOff>
      <xdr:row>33</xdr:row>
      <xdr:rowOff>204108</xdr:rowOff>
    </xdr:to>
    <xdr:sp macro="" textlink="">
      <xdr:nvSpPr>
        <xdr:cNvPr id="7" name="TextBox 6">
          <a:extLst>
            <a:ext uri="{FF2B5EF4-FFF2-40B4-BE49-F238E27FC236}">
              <a16:creationId xmlns:a16="http://schemas.microsoft.com/office/drawing/2014/main" id="{E18DD08F-54A7-4187-86BA-ED8C58DB855A}"/>
            </a:ext>
          </a:extLst>
        </xdr:cNvPr>
        <xdr:cNvSpPr txBox="1"/>
      </xdr:nvSpPr>
      <xdr:spPr>
        <a:xfrm>
          <a:off x="2762250" y="8177894"/>
          <a:ext cx="6300107" cy="7892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bg2">
                  <a:lumMod val="10000"/>
                </a:schemeClr>
              </a:solidFill>
              <a:latin typeface="Lucida Bright" panose="02040602050505020304" pitchFamily="18" charset="0"/>
            </a:rPr>
            <a:t>What is the variance of the </a:t>
          </a:r>
          <a:r>
            <a:rPr lang="el-GR" sz="2400" b="0" baseline="0">
              <a:solidFill>
                <a:schemeClr val="bg2">
                  <a:lumMod val="10000"/>
                </a:schemeClr>
              </a:solidFill>
              <a:latin typeface="Calibri" panose="020F0502020204030204" pitchFamily="34" charset="0"/>
              <a:cs typeface="Calibri" panose="020F0502020204030204" pitchFamily="34" charset="0"/>
            </a:rPr>
            <a:t>μ</a:t>
          </a:r>
          <a:r>
            <a:rPr lang="en-US" sz="2400" b="0" baseline="0">
              <a:solidFill>
                <a:schemeClr val="bg2">
                  <a:lumMod val="10000"/>
                </a:schemeClr>
              </a:solidFill>
              <a:latin typeface="Lucida Bright" panose="02040602050505020304" pitchFamily="18" charset="0"/>
            </a:rPr>
            <a:t> distribution?</a:t>
          </a:r>
        </a:p>
      </xdr:txBody>
    </xdr:sp>
    <xdr:clientData/>
  </xdr:twoCellAnchor>
  <xdr:twoCellAnchor>
    <xdr:from>
      <xdr:col>4</xdr:col>
      <xdr:colOff>163286</xdr:colOff>
      <xdr:row>20</xdr:row>
      <xdr:rowOff>176893</xdr:rowOff>
    </xdr:from>
    <xdr:to>
      <xdr:col>5</xdr:col>
      <xdr:colOff>1714502</xdr:colOff>
      <xdr:row>22</xdr:row>
      <xdr:rowOff>108857</xdr:rowOff>
    </xdr:to>
    <xdr:sp macro="" textlink="">
      <xdr:nvSpPr>
        <xdr:cNvPr id="9" name="Right Brace 8">
          <a:extLst>
            <a:ext uri="{FF2B5EF4-FFF2-40B4-BE49-F238E27FC236}">
              <a16:creationId xmlns:a16="http://schemas.microsoft.com/office/drawing/2014/main" id="{439838B9-1339-417F-99C8-4C9506B5AA66}"/>
            </a:ext>
          </a:extLst>
        </xdr:cNvPr>
        <xdr:cNvSpPr/>
      </xdr:nvSpPr>
      <xdr:spPr>
        <a:xfrm rot="16200000">
          <a:off x="4810126" y="2524124"/>
          <a:ext cx="312964" cy="323850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381001</xdr:colOff>
      <xdr:row>18</xdr:row>
      <xdr:rowOff>54429</xdr:rowOff>
    </xdr:from>
    <xdr:to>
      <xdr:col>5</xdr:col>
      <xdr:colOff>1687286</xdr:colOff>
      <xdr:row>21</xdr:row>
      <xdr:rowOff>0</xdr:rowOff>
    </xdr:to>
    <xdr:sp macro="" textlink="">
      <xdr:nvSpPr>
        <xdr:cNvPr id="14" name="TextBox 13">
          <a:extLst>
            <a:ext uri="{FF2B5EF4-FFF2-40B4-BE49-F238E27FC236}">
              <a16:creationId xmlns:a16="http://schemas.microsoft.com/office/drawing/2014/main" id="{D98566DF-B1AF-468E-B7CB-94F4E86F146F}"/>
            </a:ext>
          </a:extLst>
        </xdr:cNvPr>
        <xdr:cNvSpPr txBox="1"/>
      </xdr:nvSpPr>
      <xdr:spPr>
        <a:xfrm>
          <a:off x="3565072" y="3483429"/>
          <a:ext cx="2993571" cy="517071"/>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400" b="0" baseline="0">
              <a:solidFill>
                <a:schemeClr val="bg2">
                  <a:lumMod val="10000"/>
                </a:schemeClr>
              </a:solidFill>
              <a:latin typeface="Lucida Bright" panose="02040602050505020304" pitchFamily="18" charset="0"/>
            </a:rPr>
            <a:t>given</a:t>
          </a:r>
        </a:p>
      </xdr:txBody>
    </xdr:sp>
    <xdr:clientData/>
  </xdr:twoCellAnchor>
  <xdr:twoCellAnchor>
    <xdr:from>
      <xdr:col>2</xdr:col>
      <xdr:colOff>1072242</xdr:colOff>
      <xdr:row>35</xdr:row>
      <xdr:rowOff>100693</xdr:rowOff>
    </xdr:from>
    <xdr:to>
      <xdr:col>4</xdr:col>
      <xdr:colOff>1654627</xdr:colOff>
      <xdr:row>37</xdr:row>
      <xdr:rowOff>182336</xdr:rowOff>
    </xdr:to>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56B4E2C8-0A6E-4E27-925C-8763298173FD}"/>
                </a:ext>
              </a:extLst>
            </xdr:cNvPr>
            <xdr:cNvSpPr txBox="1"/>
          </xdr:nvSpPr>
          <xdr:spPr>
            <a:xfrm>
              <a:off x="2334985" y="9364436"/>
              <a:ext cx="2574471" cy="8001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bg2">
                      <a:lumMod val="10000"/>
                    </a:schemeClr>
                  </a:solidFill>
                  <a:latin typeface="Lucida Bright" panose="02040602050505020304" pitchFamily="18" charset="0"/>
                </a:rPr>
                <a:t> Variance = </a:t>
              </a:r>
              <a14:m>
                <m:oMath xmlns:m="http://schemas.openxmlformats.org/officeDocument/2006/math">
                  <m:sSup>
                    <m:sSupPr>
                      <m:ctrlPr>
                        <a:rPr lang="en-US" sz="2400" b="0" i="1" baseline="0">
                          <a:solidFill>
                            <a:schemeClr val="bg2">
                              <a:lumMod val="10000"/>
                            </a:schemeClr>
                          </a:solidFill>
                          <a:latin typeface="Cambria Math" panose="02040503050406030204" pitchFamily="18" charset="0"/>
                        </a:rPr>
                      </m:ctrlPr>
                    </m:sSupPr>
                    <m:e>
                      <m:r>
                        <a:rPr lang="en-US" sz="2400" b="0" i="1" baseline="0">
                          <a:solidFill>
                            <a:schemeClr val="bg2">
                              <a:lumMod val="10000"/>
                            </a:schemeClr>
                          </a:solidFill>
                          <a:latin typeface="Cambria Math" panose="02040503050406030204" pitchFamily="18" charset="0"/>
                          <a:ea typeface="Cambria Math" panose="02040503050406030204" pitchFamily="18" charset="0"/>
                        </a:rPr>
                        <m:t>𝜎</m:t>
                      </m:r>
                    </m:e>
                    <m:sup>
                      <m:r>
                        <a:rPr lang="en-US" sz="2400" b="0" i="1" baseline="0">
                          <a:solidFill>
                            <a:schemeClr val="bg2">
                              <a:lumMod val="10000"/>
                            </a:schemeClr>
                          </a:solidFill>
                          <a:latin typeface="Cambria Math" panose="02040503050406030204" pitchFamily="18" charset="0"/>
                        </a:rPr>
                        <m:t>2</m:t>
                      </m:r>
                    </m:sup>
                  </m:sSup>
                </m:oMath>
              </a14:m>
              <a:endParaRPr lang="en-US" sz="2400" b="0" baseline="0">
                <a:solidFill>
                  <a:schemeClr val="bg2">
                    <a:lumMod val="10000"/>
                  </a:schemeClr>
                </a:solidFill>
                <a:latin typeface="Lucida Bright" panose="02040602050505020304" pitchFamily="18" charset="0"/>
              </a:endParaRPr>
            </a:p>
          </xdr:txBody>
        </xdr:sp>
      </mc:Choice>
      <mc:Fallback xmlns="">
        <xdr:sp macro="" textlink="">
          <xdr:nvSpPr>
            <xdr:cNvPr id="10" name="TextBox 9">
              <a:extLst>
                <a:ext uri="{FF2B5EF4-FFF2-40B4-BE49-F238E27FC236}">
                  <a16:creationId xmlns:a16="http://schemas.microsoft.com/office/drawing/2014/main" id="{56B4E2C8-0A6E-4E27-925C-8763298173FD}"/>
                </a:ext>
              </a:extLst>
            </xdr:cNvPr>
            <xdr:cNvSpPr txBox="1"/>
          </xdr:nvSpPr>
          <xdr:spPr>
            <a:xfrm>
              <a:off x="2334985" y="9364436"/>
              <a:ext cx="2574471" cy="8001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bg2">
                      <a:lumMod val="10000"/>
                    </a:schemeClr>
                  </a:solidFill>
                  <a:latin typeface="Lucida Bright" panose="02040602050505020304" pitchFamily="18" charset="0"/>
                </a:rPr>
                <a:t> Variance = </a:t>
              </a:r>
              <a:r>
                <a:rPr lang="en-US" sz="2400" b="0" i="0" baseline="0">
                  <a:solidFill>
                    <a:schemeClr val="bg2">
                      <a:lumMod val="10000"/>
                    </a:schemeClr>
                  </a:solidFill>
                  <a:latin typeface="Cambria Math" panose="02040503050406030204" pitchFamily="18" charset="0"/>
                  <a:ea typeface="Cambria Math" panose="02040503050406030204" pitchFamily="18" charset="0"/>
                </a:rPr>
                <a:t>𝜎^</a:t>
              </a:r>
              <a:r>
                <a:rPr lang="en-US" sz="2400" b="0" i="0" baseline="0">
                  <a:solidFill>
                    <a:schemeClr val="bg2">
                      <a:lumMod val="10000"/>
                    </a:schemeClr>
                  </a:solidFill>
                  <a:latin typeface="Cambria Math" panose="02040503050406030204" pitchFamily="18" charset="0"/>
                </a:rPr>
                <a:t>2</a:t>
              </a:r>
              <a:endParaRPr lang="en-US" sz="2400" b="0" baseline="0">
                <a:solidFill>
                  <a:schemeClr val="bg2">
                    <a:lumMod val="10000"/>
                  </a:schemeClr>
                </a:solidFill>
                <a:latin typeface="Lucida Bright" panose="02040602050505020304" pitchFamily="18" charset="0"/>
              </a:endParaRPr>
            </a:p>
          </xdr:txBody>
        </xdr:sp>
      </mc:Fallback>
    </mc:AlternateContent>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306979</xdr:colOff>
      <xdr:row>1</xdr:row>
      <xdr:rowOff>161109</xdr:rowOff>
    </xdr:from>
    <xdr:to>
      <xdr:col>3</xdr:col>
      <xdr:colOff>47625</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910229" y="351609"/>
          <a:ext cx="1582146"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641803</xdr:colOff>
      <xdr:row>8</xdr:row>
      <xdr:rowOff>126456</xdr:rowOff>
    </xdr:from>
    <xdr:to>
      <xdr:col>9</xdr:col>
      <xdr:colOff>641803</xdr:colOff>
      <xdr:row>51</xdr:row>
      <xdr:rowOff>65496</xdr:rowOff>
    </xdr:to>
    <xdr:cxnSp macro="">
      <xdr:nvCxnSpPr>
        <xdr:cNvPr id="5" name="Straight Connector 4">
          <a:extLst>
            <a:ext uri="{FF2B5EF4-FFF2-40B4-BE49-F238E27FC236}">
              <a16:creationId xmlns:a16="http://schemas.microsoft.com/office/drawing/2014/main" id="{00000000-0008-0000-0B00-000005000000}"/>
            </a:ext>
          </a:extLst>
        </xdr:cNvPr>
        <xdr:cNvCxnSpPr/>
      </xdr:nvCxnSpPr>
      <xdr:spPr>
        <a:xfrm flipH="1">
          <a:off x="9309553" y="1650456"/>
          <a:ext cx="0" cy="912386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585107</xdr:colOff>
      <xdr:row>9</xdr:row>
      <xdr:rowOff>122463</xdr:rowOff>
    </xdr:from>
    <xdr:to>
      <xdr:col>8</xdr:col>
      <xdr:colOff>136071</xdr:colOff>
      <xdr:row>19</xdr:row>
      <xdr:rowOff>81642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585107" y="1836963"/>
          <a:ext cx="7892143" cy="186417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latin typeface="Lucida Bright" panose="02040602050505020304" pitchFamily="18" charset="0"/>
            </a:rPr>
            <a:t>Lund 170</a:t>
          </a:r>
        </a:p>
        <a:p>
          <a:r>
            <a:rPr lang="en-US" sz="2400" b="0" baseline="0">
              <a:solidFill>
                <a:schemeClr val="bg2">
                  <a:lumMod val="10000"/>
                </a:schemeClr>
              </a:solidFill>
              <a:latin typeface="Lucida Bright" panose="02040602050505020304" pitchFamily="18" charset="0"/>
            </a:rPr>
            <a:t>A car dealer has developed the following probability distribution for the number of cars he expects to sell on a particular Saturday:</a:t>
          </a:r>
        </a:p>
      </xdr:txBody>
    </xdr:sp>
    <xdr:clientData/>
  </xdr:twoCellAnchor>
  <xdr:twoCellAnchor>
    <xdr:from>
      <xdr:col>3</xdr:col>
      <xdr:colOff>462644</xdr:colOff>
      <xdr:row>1</xdr:row>
      <xdr:rowOff>122465</xdr:rowOff>
    </xdr:from>
    <xdr:to>
      <xdr:col>8</xdr:col>
      <xdr:colOff>299358</xdr:colOff>
      <xdr:row>6</xdr:row>
      <xdr:rowOff>122464</xdr:rowOff>
    </xdr:to>
    <xdr:sp macro="" textlink="">
      <xdr:nvSpPr>
        <xdr:cNvPr id="9" name="Rounded Rectangle 1">
          <a:extLst>
            <a:ext uri="{FF2B5EF4-FFF2-40B4-BE49-F238E27FC236}">
              <a16:creationId xmlns:a16="http://schemas.microsoft.com/office/drawing/2014/main" id="{00000000-0008-0000-0B00-000009000000}"/>
            </a:ext>
          </a:extLst>
        </xdr:cNvPr>
        <xdr:cNvSpPr/>
      </xdr:nvSpPr>
      <xdr:spPr>
        <a:xfrm>
          <a:off x="2925537" y="312965"/>
          <a:ext cx="5715000" cy="9524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10</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9</xdr:col>
      <xdr:colOff>662214</xdr:colOff>
      <xdr:row>2</xdr:row>
      <xdr:rowOff>2268</xdr:rowOff>
    </xdr:from>
    <xdr:to>
      <xdr:col>14</xdr:col>
      <xdr:colOff>13606</xdr:colOff>
      <xdr:row>6</xdr:row>
      <xdr:rowOff>97518</xdr:rowOff>
    </xdr:to>
    <xdr:sp macro="" textlink="">
      <xdr:nvSpPr>
        <xdr:cNvPr id="11" name="Rounded Rectangle 10">
          <a:extLst>
            <a:ext uri="{FF2B5EF4-FFF2-40B4-BE49-F238E27FC236}">
              <a16:creationId xmlns:a16="http://schemas.microsoft.com/office/drawing/2014/main" id="{00000000-0008-0000-0B00-00000B000000}"/>
            </a:ext>
          </a:extLst>
        </xdr:cNvPr>
        <xdr:cNvSpPr/>
      </xdr:nvSpPr>
      <xdr:spPr>
        <a:xfrm>
          <a:off x="9329964" y="383268"/>
          <a:ext cx="3909785" cy="85725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14</xdr:col>
      <xdr:colOff>625929</xdr:colOff>
      <xdr:row>1</xdr:row>
      <xdr:rowOff>163286</xdr:rowOff>
    </xdr:from>
    <xdr:to>
      <xdr:col>16</xdr:col>
      <xdr:colOff>112939</xdr:colOff>
      <xdr:row>6</xdr:row>
      <xdr:rowOff>26761</xdr:rowOff>
    </xdr:to>
    <xdr:sp macro="" textlink="">
      <xdr:nvSpPr>
        <xdr:cNvPr id="10" name="Rounded Rectangle 6">
          <a:hlinkClick xmlns:r="http://schemas.openxmlformats.org/officeDocument/2006/relationships" r:id="rId2"/>
          <a:extLst>
            <a:ext uri="{FF2B5EF4-FFF2-40B4-BE49-F238E27FC236}">
              <a16:creationId xmlns:a16="http://schemas.microsoft.com/office/drawing/2014/main" id="{99D7239E-417C-45A3-97C3-D0539251A33B}"/>
            </a:ext>
          </a:extLst>
        </xdr:cNvPr>
        <xdr:cNvSpPr/>
      </xdr:nvSpPr>
      <xdr:spPr>
        <a:xfrm>
          <a:off x="13852072" y="353786"/>
          <a:ext cx="1378403"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twoCellAnchor>
    <xdr:from>
      <xdr:col>1</xdr:col>
      <xdr:colOff>108857</xdr:colOff>
      <xdr:row>29</xdr:row>
      <xdr:rowOff>217714</xdr:rowOff>
    </xdr:from>
    <xdr:to>
      <xdr:col>8</xdr:col>
      <xdr:colOff>43543</xdr:colOff>
      <xdr:row>32</xdr:row>
      <xdr:rowOff>136072</xdr:rowOff>
    </xdr:to>
    <xdr:sp macro="" textlink="">
      <xdr:nvSpPr>
        <xdr:cNvPr id="13" name="TextBox 12">
          <a:extLst>
            <a:ext uri="{FF2B5EF4-FFF2-40B4-BE49-F238E27FC236}">
              <a16:creationId xmlns:a16="http://schemas.microsoft.com/office/drawing/2014/main" id="{AF8C4CB2-42B2-48BE-AD06-BD860906B6F9}"/>
            </a:ext>
          </a:extLst>
        </xdr:cNvPr>
        <xdr:cNvSpPr txBox="1"/>
      </xdr:nvSpPr>
      <xdr:spPr>
        <a:xfrm>
          <a:off x="729343" y="7358743"/>
          <a:ext cx="7881257" cy="8001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bg2">
                  <a:lumMod val="10000"/>
                </a:schemeClr>
              </a:solidFill>
              <a:latin typeface="Lucida Bright" panose="02040602050505020304" pitchFamily="18" charset="0"/>
            </a:rPr>
            <a:t>What is the variance of the </a:t>
          </a:r>
          <a:r>
            <a:rPr lang="el-GR" sz="2400" b="0" baseline="0">
              <a:solidFill>
                <a:schemeClr val="bg2">
                  <a:lumMod val="10000"/>
                </a:schemeClr>
              </a:solidFill>
              <a:latin typeface="Calibri" panose="020F0502020204030204" pitchFamily="34" charset="0"/>
              <a:cs typeface="Calibri" panose="020F0502020204030204" pitchFamily="34" charset="0"/>
            </a:rPr>
            <a:t>μ</a:t>
          </a:r>
          <a:r>
            <a:rPr lang="en-US" sz="2400" b="0" baseline="0">
              <a:solidFill>
                <a:schemeClr val="bg2">
                  <a:lumMod val="10000"/>
                </a:schemeClr>
              </a:solidFill>
              <a:latin typeface="Lucida Bright" panose="02040602050505020304" pitchFamily="18" charset="0"/>
            </a:rPr>
            <a:t> distribution?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4F6B230A-9BA3-4002-A7AC-068273A647AF}"/>
            </a:ext>
          </a:extLst>
        </xdr:cNvPr>
        <xdr:cNvSpPr/>
      </xdr:nvSpPr>
      <xdr:spPr>
        <a:xfrm>
          <a:off x="3930016" y="424543"/>
          <a:ext cx="646556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144234</xdr:colOff>
      <xdr:row>10</xdr:row>
      <xdr:rowOff>11973</xdr:rowOff>
    </xdr:from>
    <xdr:to>
      <xdr:col>10</xdr:col>
      <xdr:colOff>299357</xdr:colOff>
      <xdr:row>37</xdr:row>
      <xdr:rowOff>27214</xdr:rowOff>
    </xdr:to>
    <xdr:sp macro="" textlink="">
      <xdr:nvSpPr>
        <xdr:cNvPr id="3" name="TextBox 2">
          <a:extLst>
            <a:ext uri="{FF2B5EF4-FFF2-40B4-BE49-F238E27FC236}">
              <a16:creationId xmlns:a16="http://schemas.microsoft.com/office/drawing/2014/main" id="{91252675-4557-4C68-86F2-41FCDAF19E94}"/>
            </a:ext>
          </a:extLst>
        </xdr:cNvPr>
        <xdr:cNvSpPr txBox="1"/>
      </xdr:nvSpPr>
      <xdr:spPr>
        <a:xfrm>
          <a:off x="144234" y="1916973"/>
          <a:ext cx="8346623" cy="71317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rPr>
            <a:t>Lund199</a:t>
          </a:r>
        </a:p>
        <a:p>
          <a:r>
            <a:rPr lang="en-US" sz="2000" baseline="0">
              <a:latin typeface="Lucida Bright" panose="02040602050505020304" pitchFamily="18" charset="0"/>
            </a:rPr>
            <a:t>ASU provides bus service to students while they are on campus.</a:t>
          </a:r>
        </a:p>
        <a:p>
          <a:r>
            <a:rPr lang="en-US" sz="2000" baseline="0">
              <a:latin typeface="Lucida Bright" panose="02040602050505020304" pitchFamily="18" charset="0"/>
            </a:rPr>
            <a:t>A bus arrives at the Main Street stop every 30 minutes between 6am and 11am during weekdays.</a:t>
          </a:r>
        </a:p>
        <a:p>
          <a:endParaRPr lang="en-US" sz="2000" baseline="0">
            <a:latin typeface="Lucida Bright" panose="02040602050505020304" pitchFamily="18" charset="0"/>
          </a:endParaRPr>
        </a:p>
        <a:p>
          <a:r>
            <a:rPr lang="en-US" sz="2000" baseline="0">
              <a:latin typeface="Lucida Bright" panose="02040602050505020304" pitchFamily="18" charset="0"/>
            </a:rPr>
            <a:t>Students arrive at the bus stop at random times. The time that a student waits is uniformly distributed from  0 to 30 minutes.</a:t>
          </a:r>
        </a:p>
        <a:p>
          <a:endParaRPr lang="en-US" sz="2000" baseline="0">
            <a:latin typeface="Lucida Bright" panose="02040602050505020304" pitchFamily="18" charset="0"/>
          </a:endParaRPr>
        </a:p>
        <a:p>
          <a:r>
            <a:rPr lang="en-US" sz="2000" baseline="0">
              <a:latin typeface="Lucida Bright" panose="02040602050505020304" pitchFamily="18" charset="0"/>
            </a:rPr>
            <a:t>a. Draw a graph of this distribution.</a:t>
          </a:r>
        </a:p>
        <a:p>
          <a:endParaRPr lang="en-US" sz="2000" baseline="0">
            <a:latin typeface="Lucida Bright" panose="02040602050505020304" pitchFamily="18" charset="0"/>
          </a:endParaRPr>
        </a:p>
        <a:p>
          <a:r>
            <a:rPr lang="en-US" sz="2000" baseline="0">
              <a:latin typeface="Lucida Bright" panose="02040602050505020304" pitchFamily="18" charset="0"/>
            </a:rPr>
            <a:t>b. Show that the area of this uniform distribution is 1.00.</a:t>
          </a:r>
        </a:p>
        <a:p>
          <a:endParaRPr lang="en-US" sz="2000" baseline="0">
            <a:latin typeface="Lucida Bright" panose="02040602050505020304" pitchFamily="18" charset="0"/>
          </a:endParaRPr>
        </a:p>
        <a:p>
          <a:r>
            <a:rPr lang="en-US" sz="2000" baseline="0">
              <a:latin typeface="Lucida Bright" panose="02040602050505020304" pitchFamily="18" charset="0"/>
            </a:rPr>
            <a:t>c. What is the mean waiting time?</a:t>
          </a:r>
        </a:p>
        <a:p>
          <a:endParaRPr lang="en-US" sz="2000" baseline="0">
            <a:latin typeface="Lucida Bright" panose="02040602050505020304" pitchFamily="18" charset="0"/>
          </a:endParaRPr>
        </a:p>
        <a:p>
          <a:r>
            <a:rPr lang="en-US" sz="2000" baseline="0">
              <a:latin typeface="Lucida Bright" panose="02040602050505020304" pitchFamily="18" charset="0"/>
            </a:rPr>
            <a:t>d. What is the standard deviation of the waiting times?</a:t>
          </a:r>
        </a:p>
        <a:p>
          <a:endParaRPr lang="en-US" sz="2000" baseline="0">
            <a:latin typeface="Lucida Bright" panose="02040602050505020304" pitchFamily="18" charset="0"/>
          </a:endParaRPr>
        </a:p>
        <a:p>
          <a:r>
            <a:rPr lang="en-US" sz="2000" baseline="0">
              <a:latin typeface="Lucida Bright" panose="02040602050505020304" pitchFamily="18" charset="0"/>
            </a:rPr>
            <a:t>what is the probability a student will wait more than 25</a:t>
          </a:r>
        </a:p>
        <a:p>
          <a:r>
            <a:rPr lang="en-US" sz="2000" baseline="0">
              <a:latin typeface="Lucida Bright" panose="02040602050505020304" pitchFamily="18" charset="0"/>
            </a:rPr>
            <a:t>   minutes?</a:t>
          </a:r>
        </a:p>
        <a:p>
          <a:endParaRPr lang="en-US" sz="2000" baseline="0">
            <a:latin typeface="Lucida Bright" panose="02040602050505020304" pitchFamily="18" charset="0"/>
          </a:endParaRPr>
        </a:p>
        <a:p>
          <a:r>
            <a:rPr lang="en-US" sz="2000" baseline="0">
              <a:latin typeface="Lucida Bright" panose="02040602050505020304" pitchFamily="18" charset="0"/>
            </a:rPr>
            <a:t>f. What is the probability a student will wait between 10 and 20</a:t>
          </a:r>
        </a:p>
        <a:p>
          <a:r>
            <a:rPr lang="en-US" sz="2000" baseline="0">
              <a:latin typeface="Lucida Bright" panose="02040602050505020304" pitchFamily="18" charset="0"/>
            </a:rPr>
            <a:t>   minutes?</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887C7E90-496C-40B7-BA44-2BB918D8D95F}"/>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748392</xdr:colOff>
      <xdr:row>8</xdr:row>
      <xdr:rowOff>67492</xdr:rowOff>
    </xdr:from>
    <xdr:to>
      <xdr:col>10</xdr:col>
      <xdr:colOff>748392</xdr:colOff>
      <xdr:row>50</xdr:row>
      <xdr:rowOff>6532</xdr:rowOff>
    </xdr:to>
    <xdr:cxnSp macro="">
      <xdr:nvCxnSpPr>
        <xdr:cNvPr id="5" name="Straight Connector 4">
          <a:extLst>
            <a:ext uri="{FF2B5EF4-FFF2-40B4-BE49-F238E27FC236}">
              <a16:creationId xmlns:a16="http://schemas.microsoft.com/office/drawing/2014/main" id="{F3A1991A-179E-45D7-A3E9-53012CE43B23}"/>
            </a:ext>
          </a:extLst>
        </xdr:cNvPr>
        <xdr:cNvCxnSpPr/>
      </xdr:nvCxnSpPr>
      <xdr:spPr>
        <a:xfrm flipH="1">
          <a:off x="8939892" y="1591492"/>
          <a:ext cx="0" cy="998111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415018</xdr:colOff>
      <xdr:row>2</xdr:row>
      <xdr:rowOff>92982</xdr:rowOff>
    </xdr:from>
    <xdr:to>
      <xdr:col>17</xdr:col>
      <xdr:colOff>290012</xdr:colOff>
      <xdr:row>6</xdr:row>
      <xdr:rowOff>62955</xdr:rowOff>
    </xdr:to>
    <xdr:sp macro="" textlink="">
      <xdr:nvSpPr>
        <xdr:cNvPr id="6" name="Rounded Rectangle 6">
          <a:extLst>
            <a:ext uri="{FF2B5EF4-FFF2-40B4-BE49-F238E27FC236}">
              <a16:creationId xmlns:a16="http://schemas.microsoft.com/office/drawing/2014/main" id="{B8EAB037-577F-4ECC-BAF9-9A3B8FF6A5B9}"/>
            </a:ext>
          </a:extLst>
        </xdr:cNvPr>
        <xdr:cNvSpPr/>
      </xdr:nvSpPr>
      <xdr:spPr>
        <a:xfrm>
          <a:off x="10770054" y="473982"/>
          <a:ext cx="3576137" cy="73197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18</xdr:col>
      <xdr:colOff>81643</xdr:colOff>
      <xdr:row>2</xdr:row>
      <xdr:rowOff>54428</xdr:rowOff>
    </xdr:from>
    <xdr:to>
      <xdr:col>20</xdr:col>
      <xdr:colOff>31296</xdr:colOff>
      <xdr:row>6</xdr:row>
      <xdr:rowOff>108403</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72338833-B521-4CA3-8D68-E16E1E51FF0D}"/>
            </a:ext>
          </a:extLst>
        </xdr:cNvPr>
        <xdr:cNvSpPr/>
      </xdr:nvSpPr>
      <xdr:spPr>
        <a:xfrm>
          <a:off x="14790964" y="435428"/>
          <a:ext cx="1378403"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121377</xdr:colOff>
      <xdr:row>2</xdr:row>
      <xdr:rowOff>138793</xdr:rowOff>
    </xdr:from>
    <xdr:to>
      <xdr:col>9</xdr:col>
      <xdr:colOff>816428</xdr:colOff>
      <xdr:row>7</xdr:row>
      <xdr:rowOff>24493</xdr:rowOff>
    </xdr:to>
    <xdr:sp macro="" textlink="">
      <xdr:nvSpPr>
        <xdr:cNvPr id="2" name="Rounded Rectangle 1">
          <a:extLst>
            <a:ext uri="{FF2B5EF4-FFF2-40B4-BE49-F238E27FC236}">
              <a16:creationId xmlns:a16="http://schemas.microsoft.com/office/drawing/2014/main" id="{00000000-0008-0000-0200-000002000000}"/>
            </a:ext>
          </a:extLst>
        </xdr:cNvPr>
        <xdr:cNvSpPr/>
      </xdr:nvSpPr>
      <xdr:spPr>
        <a:xfrm>
          <a:off x="2584270" y="519793"/>
          <a:ext cx="544394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0</xdr:colOff>
      <xdr:row>11</xdr:row>
      <xdr:rowOff>107225</xdr:rowOff>
    </xdr:from>
    <xdr:to>
      <xdr:col>9</xdr:col>
      <xdr:colOff>781051</xdr:colOff>
      <xdr:row>40</xdr:row>
      <xdr:rowOff>163286</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0" y="2202725"/>
          <a:ext cx="7992837" cy="762163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aseline="0">
              <a:solidFill>
                <a:schemeClr val="bg1"/>
              </a:solidFill>
              <a:latin typeface="Lucida Bright" panose="02040602050505020304" pitchFamily="18" charset="0"/>
            </a:rPr>
            <a:t>Lund199</a:t>
          </a:r>
        </a:p>
        <a:p>
          <a:r>
            <a:rPr lang="en-US" sz="2000" baseline="0">
              <a:latin typeface="Lucida Bright" panose="02040602050505020304" pitchFamily="18" charset="0"/>
            </a:rPr>
            <a:t>ASU provides bus service to students while they are on campus. A bus arrives at the Main Street stop every 30 minutes between 6am and 11am during weekdays.</a:t>
          </a:r>
        </a:p>
        <a:p>
          <a:r>
            <a:rPr lang="en-US" sz="2000" baseline="0">
              <a:latin typeface="Lucida Bright" panose="02040602050505020304" pitchFamily="18" charset="0"/>
            </a:rPr>
            <a:t>Students arrive at the bus stop at random times. The time that a student waits is uniformly distributed from  0 to 30 minutes.</a:t>
          </a:r>
        </a:p>
        <a:p>
          <a:endParaRPr lang="en-US" sz="2000" baseline="0">
            <a:latin typeface="Lucida Bright" panose="02040602050505020304" pitchFamily="18" charset="0"/>
          </a:endParaRPr>
        </a:p>
        <a:p>
          <a:r>
            <a:rPr lang="en-US" sz="2000" baseline="0">
              <a:latin typeface="Lucida Bright" panose="02040602050505020304" pitchFamily="18" charset="0"/>
            </a:rPr>
            <a:t>a. Draw a graph of this distribution.</a:t>
          </a:r>
        </a:p>
        <a:p>
          <a:endParaRPr lang="en-US" sz="2000" baseline="0">
            <a:latin typeface="Lucida Bright" panose="02040602050505020304" pitchFamily="18" charset="0"/>
          </a:endParaRPr>
        </a:p>
        <a:p>
          <a:r>
            <a:rPr lang="en-US" sz="2000" baseline="0">
              <a:latin typeface="Lucida Bright" panose="02040602050505020304" pitchFamily="18" charset="0"/>
            </a:rPr>
            <a:t>b. Show that the area of this uniform distribution is 1.00.</a:t>
          </a:r>
        </a:p>
        <a:p>
          <a:endParaRPr lang="en-US" sz="2000" baseline="0">
            <a:latin typeface="Lucida Bright" panose="02040602050505020304" pitchFamily="18" charset="0"/>
          </a:endParaRPr>
        </a:p>
        <a:p>
          <a:r>
            <a:rPr lang="en-US" sz="2000" baseline="0">
              <a:latin typeface="Lucida Bright" panose="02040602050505020304" pitchFamily="18" charset="0"/>
            </a:rPr>
            <a:t>c. What is the mean waiting time?</a:t>
          </a:r>
        </a:p>
        <a:p>
          <a:endParaRPr lang="en-US" sz="2000" baseline="0">
            <a:latin typeface="Lucida Bright" panose="02040602050505020304" pitchFamily="18" charset="0"/>
          </a:endParaRPr>
        </a:p>
        <a:p>
          <a:r>
            <a:rPr lang="en-US" sz="2000" baseline="0">
              <a:latin typeface="Lucida Bright" panose="02040602050505020304" pitchFamily="18" charset="0"/>
            </a:rPr>
            <a:t>d. What is the standard deviation of the waiting times?</a:t>
          </a:r>
        </a:p>
        <a:p>
          <a:endParaRPr lang="en-US" sz="2000" baseline="0">
            <a:latin typeface="Lucida Bright" panose="02040602050505020304" pitchFamily="18" charset="0"/>
          </a:endParaRPr>
        </a:p>
        <a:p>
          <a:r>
            <a:rPr lang="en-US" sz="2000" baseline="0">
              <a:latin typeface="Lucida Bright" panose="02040602050505020304" pitchFamily="18" charset="0"/>
            </a:rPr>
            <a:t>e. What is the probability a student will wait more than 25</a:t>
          </a:r>
        </a:p>
        <a:p>
          <a:r>
            <a:rPr lang="en-US" sz="2000" baseline="0">
              <a:latin typeface="Lucida Bright" panose="02040602050505020304" pitchFamily="18" charset="0"/>
            </a:rPr>
            <a:t>  minutes?</a:t>
          </a:r>
        </a:p>
        <a:p>
          <a:endParaRPr lang="en-US" sz="2000" baseline="0">
            <a:latin typeface="Lucida Bright" panose="02040602050505020304" pitchFamily="18" charset="0"/>
          </a:endParaRPr>
        </a:p>
        <a:p>
          <a:r>
            <a:rPr lang="en-US" sz="2000" baseline="0">
              <a:latin typeface="Lucida Bright" panose="02040602050505020304" pitchFamily="18" charset="0"/>
            </a:rPr>
            <a:t>f. What is the probability a student will wait between 10 and</a:t>
          </a:r>
        </a:p>
        <a:p>
          <a:r>
            <a:rPr lang="en-US" sz="2000" baseline="0">
              <a:latin typeface="Lucida Bright" panose="02040602050505020304" pitchFamily="18" charset="0"/>
            </a:rPr>
            <a:t>  20 minutes?</a:t>
          </a:r>
        </a:p>
      </xdr:txBody>
    </xdr:sp>
    <xdr:clientData/>
  </xdr:twoCellAnchor>
  <xdr:twoCellAnchor>
    <xdr:from>
      <xdr:col>1</xdr:col>
      <xdr:colOff>21229</xdr:colOff>
      <xdr:row>1</xdr:row>
      <xdr:rowOff>188324</xdr:rowOff>
    </xdr:from>
    <xdr:to>
      <xdr:col>2</xdr:col>
      <xdr:colOff>580754</xdr:colOff>
      <xdr:row>7</xdr:row>
      <xdr:rowOff>100695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633550" y="378824"/>
          <a:ext cx="1185454"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13607</xdr:colOff>
      <xdr:row>7</xdr:row>
      <xdr:rowOff>40278</xdr:rowOff>
    </xdr:from>
    <xdr:to>
      <xdr:col>10</xdr:col>
      <xdr:colOff>13607</xdr:colOff>
      <xdr:row>48</xdr:row>
      <xdr:rowOff>169818</xdr:rowOff>
    </xdr:to>
    <xdr:cxnSp macro="">
      <xdr:nvCxnSpPr>
        <xdr:cNvPr id="6" name="Straight Connector 5">
          <a:extLst>
            <a:ext uri="{FF2B5EF4-FFF2-40B4-BE49-F238E27FC236}">
              <a16:creationId xmlns:a16="http://schemas.microsoft.com/office/drawing/2014/main" id="{00000000-0008-0000-0200-000006000000}"/>
            </a:ext>
          </a:extLst>
        </xdr:cNvPr>
        <xdr:cNvCxnSpPr/>
      </xdr:nvCxnSpPr>
      <xdr:spPr>
        <a:xfrm flipH="1">
          <a:off x="8205107" y="1373778"/>
          <a:ext cx="0" cy="998111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564698</xdr:colOff>
      <xdr:row>2</xdr:row>
      <xdr:rowOff>147410</xdr:rowOff>
    </xdr:from>
    <xdr:to>
      <xdr:col>15</xdr:col>
      <xdr:colOff>657406</xdr:colOff>
      <xdr:row>6</xdr:row>
      <xdr:rowOff>117383</xdr:rowOff>
    </xdr:to>
    <xdr:sp macro="" textlink="">
      <xdr:nvSpPr>
        <xdr:cNvPr id="7" name="Rounded Rectangle 6">
          <a:extLst>
            <a:ext uri="{FF2B5EF4-FFF2-40B4-BE49-F238E27FC236}">
              <a16:creationId xmlns:a16="http://schemas.microsoft.com/office/drawing/2014/main" id="{00000000-0008-0000-0200-000007000000}"/>
            </a:ext>
          </a:extLst>
        </xdr:cNvPr>
        <xdr:cNvSpPr/>
      </xdr:nvSpPr>
      <xdr:spPr>
        <a:xfrm>
          <a:off x="9803948" y="528410"/>
          <a:ext cx="3576137" cy="73197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10</xdr:col>
      <xdr:colOff>585108</xdr:colOff>
      <xdr:row>12</xdr:row>
      <xdr:rowOff>27215</xdr:rowOff>
    </xdr:from>
    <xdr:to>
      <xdr:col>11</xdr:col>
      <xdr:colOff>149679</xdr:colOff>
      <xdr:row>14</xdr:row>
      <xdr:rowOff>68036</xdr:rowOff>
    </xdr:to>
    <xdr:sp macro="" textlink="">
      <xdr:nvSpPr>
        <xdr:cNvPr id="9" name="TextBox 8">
          <a:extLst>
            <a:ext uri="{FF2B5EF4-FFF2-40B4-BE49-F238E27FC236}">
              <a16:creationId xmlns:a16="http://schemas.microsoft.com/office/drawing/2014/main" id="{DE049400-3D4A-4F72-AAB8-A656A3B792AF}"/>
            </a:ext>
          </a:extLst>
        </xdr:cNvPr>
        <xdr:cNvSpPr txBox="1"/>
      </xdr:nvSpPr>
      <xdr:spPr>
        <a:xfrm>
          <a:off x="8776608" y="2313215"/>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a</a:t>
          </a:r>
        </a:p>
      </xdr:txBody>
    </xdr:sp>
    <xdr:clientData/>
  </xdr:twoCellAnchor>
  <xdr:twoCellAnchor>
    <xdr:from>
      <xdr:col>11</xdr:col>
      <xdr:colOff>503465</xdr:colOff>
      <xdr:row>16</xdr:row>
      <xdr:rowOff>1</xdr:rowOff>
    </xdr:from>
    <xdr:to>
      <xdr:col>11</xdr:col>
      <xdr:colOff>544286</xdr:colOff>
      <xdr:row>22</xdr:row>
      <xdr:rowOff>27214</xdr:rowOff>
    </xdr:to>
    <xdr:cxnSp macro="">
      <xdr:nvCxnSpPr>
        <xdr:cNvPr id="10" name="Straight Arrow Connector 9">
          <a:extLst>
            <a:ext uri="{FF2B5EF4-FFF2-40B4-BE49-F238E27FC236}">
              <a16:creationId xmlns:a16="http://schemas.microsoft.com/office/drawing/2014/main" id="{7CA30CEA-115D-42CA-969D-5733CCE7F8EB}"/>
            </a:ext>
          </a:extLst>
        </xdr:cNvPr>
        <xdr:cNvCxnSpPr/>
      </xdr:nvCxnSpPr>
      <xdr:spPr>
        <a:xfrm flipH="1" flipV="1">
          <a:off x="9742715" y="3048001"/>
          <a:ext cx="40821" cy="13471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476250</xdr:colOff>
      <xdr:row>22</xdr:row>
      <xdr:rowOff>13607</xdr:rowOff>
    </xdr:from>
    <xdr:to>
      <xdr:col>19</xdr:col>
      <xdr:colOff>190500</xdr:colOff>
      <xdr:row>22</xdr:row>
      <xdr:rowOff>13607</xdr:rowOff>
    </xdr:to>
    <xdr:cxnSp macro="">
      <xdr:nvCxnSpPr>
        <xdr:cNvPr id="12" name="Straight Arrow Connector 11">
          <a:extLst>
            <a:ext uri="{FF2B5EF4-FFF2-40B4-BE49-F238E27FC236}">
              <a16:creationId xmlns:a16="http://schemas.microsoft.com/office/drawing/2014/main" id="{C7DC2713-D548-46A4-9A32-A74FCA0759F1}"/>
            </a:ext>
          </a:extLst>
        </xdr:cNvPr>
        <xdr:cNvCxnSpPr/>
      </xdr:nvCxnSpPr>
      <xdr:spPr>
        <a:xfrm flipV="1">
          <a:off x="9715500" y="4381500"/>
          <a:ext cx="5932714"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517072</xdr:colOff>
      <xdr:row>18</xdr:row>
      <xdr:rowOff>13607</xdr:rowOff>
    </xdr:from>
    <xdr:to>
      <xdr:col>15</xdr:col>
      <xdr:colOff>612321</xdr:colOff>
      <xdr:row>21</xdr:row>
      <xdr:rowOff>356507</xdr:rowOff>
    </xdr:to>
    <xdr:sp macro="" textlink="">
      <xdr:nvSpPr>
        <xdr:cNvPr id="15" name="Rectangle 14">
          <a:extLst>
            <a:ext uri="{FF2B5EF4-FFF2-40B4-BE49-F238E27FC236}">
              <a16:creationId xmlns:a16="http://schemas.microsoft.com/office/drawing/2014/main" id="{F8BF4973-9470-48CE-97D4-137EF673BBB1}"/>
            </a:ext>
          </a:extLst>
        </xdr:cNvPr>
        <xdr:cNvSpPr/>
      </xdr:nvSpPr>
      <xdr:spPr>
        <a:xfrm>
          <a:off x="9756322" y="3442607"/>
          <a:ext cx="3578678" cy="914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2722</xdr:colOff>
      <xdr:row>22</xdr:row>
      <xdr:rowOff>247650</xdr:rowOff>
    </xdr:from>
    <xdr:to>
      <xdr:col>11</xdr:col>
      <xdr:colOff>857250</xdr:colOff>
      <xdr:row>23</xdr:row>
      <xdr:rowOff>315685</xdr:rowOff>
    </xdr:to>
    <xdr:sp macro="" textlink="">
      <xdr:nvSpPr>
        <xdr:cNvPr id="16" name="TextBox 15">
          <a:extLst>
            <a:ext uri="{FF2B5EF4-FFF2-40B4-BE49-F238E27FC236}">
              <a16:creationId xmlns:a16="http://schemas.microsoft.com/office/drawing/2014/main" id="{028AC9A6-535D-4C14-ABFC-818C1422DB25}"/>
            </a:ext>
          </a:extLst>
        </xdr:cNvPr>
        <xdr:cNvSpPr txBox="1"/>
      </xdr:nvSpPr>
      <xdr:spPr>
        <a:xfrm>
          <a:off x="9241972" y="4615543"/>
          <a:ext cx="854528" cy="421821"/>
        </a:xfrm>
        <a:prstGeom prst="rect">
          <a:avLst/>
        </a:prstGeom>
        <a:solidFill>
          <a:srgbClr val="FFFF00"/>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a =0</a:t>
          </a:r>
        </a:p>
      </xdr:txBody>
    </xdr:sp>
    <xdr:clientData/>
  </xdr:twoCellAnchor>
  <xdr:twoCellAnchor>
    <xdr:from>
      <xdr:col>12</xdr:col>
      <xdr:colOff>190501</xdr:colOff>
      <xdr:row>22</xdr:row>
      <xdr:rowOff>244929</xdr:rowOff>
    </xdr:from>
    <xdr:to>
      <xdr:col>12</xdr:col>
      <xdr:colOff>802822</xdr:colOff>
      <xdr:row>23</xdr:row>
      <xdr:rowOff>312964</xdr:rowOff>
    </xdr:to>
    <xdr:sp macro="" textlink="">
      <xdr:nvSpPr>
        <xdr:cNvPr id="18" name="TextBox 17">
          <a:extLst>
            <a:ext uri="{FF2B5EF4-FFF2-40B4-BE49-F238E27FC236}">
              <a16:creationId xmlns:a16="http://schemas.microsoft.com/office/drawing/2014/main" id="{B7BAA759-E913-41E1-B6C9-390FAEC70089}"/>
            </a:ext>
          </a:extLst>
        </xdr:cNvPr>
        <xdr:cNvSpPr txBox="1"/>
      </xdr:nvSpPr>
      <xdr:spPr>
        <a:xfrm>
          <a:off x="10545537" y="4612822"/>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10</a:t>
          </a:r>
        </a:p>
      </xdr:txBody>
    </xdr:sp>
    <xdr:clientData/>
  </xdr:twoCellAnchor>
  <xdr:twoCellAnchor>
    <xdr:from>
      <xdr:col>13</xdr:col>
      <xdr:colOff>285751</xdr:colOff>
      <xdr:row>22</xdr:row>
      <xdr:rowOff>285750</xdr:rowOff>
    </xdr:from>
    <xdr:to>
      <xdr:col>14</xdr:col>
      <xdr:colOff>598714</xdr:colOff>
      <xdr:row>24</xdr:row>
      <xdr:rowOff>13607</xdr:rowOff>
    </xdr:to>
    <xdr:sp macro="" textlink="">
      <xdr:nvSpPr>
        <xdr:cNvPr id="20" name="TextBox 19">
          <a:extLst>
            <a:ext uri="{FF2B5EF4-FFF2-40B4-BE49-F238E27FC236}">
              <a16:creationId xmlns:a16="http://schemas.microsoft.com/office/drawing/2014/main" id="{B4786B6E-55E2-4179-B2DC-4418BF32BDF3}"/>
            </a:ext>
          </a:extLst>
        </xdr:cNvPr>
        <xdr:cNvSpPr txBox="1"/>
      </xdr:nvSpPr>
      <xdr:spPr>
        <a:xfrm>
          <a:off x="11756572" y="4653643"/>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20</a:t>
          </a:r>
        </a:p>
      </xdr:txBody>
    </xdr:sp>
    <xdr:clientData/>
  </xdr:twoCellAnchor>
  <xdr:twoCellAnchor>
    <xdr:from>
      <xdr:col>15</xdr:col>
      <xdr:colOff>111579</xdr:colOff>
      <xdr:row>22</xdr:row>
      <xdr:rowOff>261257</xdr:rowOff>
    </xdr:from>
    <xdr:to>
      <xdr:col>16</xdr:col>
      <xdr:colOff>299358</xdr:colOff>
      <xdr:row>23</xdr:row>
      <xdr:rowOff>329292</xdr:rowOff>
    </xdr:to>
    <xdr:sp macro="" textlink="">
      <xdr:nvSpPr>
        <xdr:cNvPr id="21" name="TextBox 20">
          <a:extLst>
            <a:ext uri="{FF2B5EF4-FFF2-40B4-BE49-F238E27FC236}">
              <a16:creationId xmlns:a16="http://schemas.microsoft.com/office/drawing/2014/main" id="{D750E4FC-178A-4C0A-929A-0515648D207E}"/>
            </a:ext>
          </a:extLst>
        </xdr:cNvPr>
        <xdr:cNvSpPr txBox="1"/>
      </xdr:nvSpPr>
      <xdr:spPr>
        <a:xfrm>
          <a:off x="12834258" y="4629150"/>
          <a:ext cx="868136" cy="421821"/>
        </a:xfrm>
        <a:prstGeom prst="rect">
          <a:avLst/>
        </a:prstGeom>
        <a:solidFill>
          <a:srgbClr val="FFFF00"/>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b=30</a:t>
          </a:r>
        </a:p>
      </xdr:txBody>
    </xdr:sp>
    <xdr:clientData/>
  </xdr:twoCellAnchor>
  <xdr:twoCellAnchor>
    <xdr:from>
      <xdr:col>12</xdr:col>
      <xdr:colOff>489857</xdr:colOff>
      <xdr:row>21</xdr:row>
      <xdr:rowOff>136071</xdr:rowOff>
    </xdr:from>
    <xdr:to>
      <xdr:col>12</xdr:col>
      <xdr:colOff>489857</xdr:colOff>
      <xdr:row>22</xdr:row>
      <xdr:rowOff>163286</xdr:rowOff>
    </xdr:to>
    <xdr:cxnSp macro="">
      <xdr:nvCxnSpPr>
        <xdr:cNvPr id="23" name="Straight Connector 22">
          <a:extLst>
            <a:ext uri="{FF2B5EF4-FFF2-40B4-BE49-F238E27FC236}">
              <a16:creationId xmlns:a16="http://schemas.microsoft.com/office/drawing/2014/main" id="{BDF18DF0-CC74-4BD8-B3AB-33DEC9DFF975}"/>
            </a:ext>
          </a:extLst>
        </xdr:cNvPr>
        <xdr:cNvCxnSpPr/>
      </xdr:nvCxnSpPr>
      <xdr:spPr>
        <a:xfrm>
          <a:off x="10844893" y="4136571"/>
          <a:ext cx="0" cy="39460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231321</xdr:colOff>
      <xdr:row>21</xdr:row>
      <xdr:rowOff>204107</xdr:rowOff>
    </xdr:from>
    <xdr:to>
      <xdr:col>14</xdr:col>
      <xdr:colOff>231321</xdr:colOff>
      <xdr:row>22</xdr:row>
      <xdr:rowOff>163286</xdr:rowOff>
    </xdr:to>
    <xdr:cxnSp macro="">
      <xdr:nvCxnSpPr>
        <xdr:cNvPr id="28" name="Straight Connector 27">
          <a:extLst>
            <a:ext uri="{FF2B5EF4-FFF2-40B4-BE49-F238E27FC236}">
              <a16:creationId xmlns:a16="http://schemas.microsoft.com/office/drawing/2014/main" id="{22EAD52C-9760-4282-A5E5-A8E68B239748}"/>
            </a:ext>
          </a:extLst>
        </xdr:cNvPr>
        <xdr:cNvCxnSpPr/>
      </xdr:nvCxnSpPr>
      <xdr:spPr>
        <a:xfrm>
          <a:off x="12001500" y="4204607"/>
          <a:ext cx="0" cy="32657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587829</xdr:colOff>
      <xdr:row>21</xdr:row>
      <xdr:rowOff>234043</xdr:rowOff>
    </xdr:from>
    <xdr:to>
      <xdr:col>15</xdr:col>
      <xdr:colOff>598714</xdr:colOff>
      <xdr:row>22</xdr:row>
      <xdr:rowOff>176893</xdr:rowOff>
    </xdr:to>
    <xdr:cxnSp macro="">
      <xdr:nvCxnSpPr>
        <xdr:cNvPr id="34" name="Straight Connector 33">
          <a:extLst>
            <a:ext uri="{FF2B5EF4-FFF2-40B4-BE49-F238E27FC236}">
              <a16:creationId xmlns:a16="http://schemas.microsoft.com/office/drawing/2014/main" id="{95E89AFC-CF54-40C3-9B68-E123F6D7EF58}"/>
            </a:ext>
          </a:extLst>
        </xdr:cNvPr>
        <xdr:cNvCxnSpPr/>
      </xdr:nvCxnSpPr>
      <xdr:spPr>
        <a:xfrm>
          <a:off x="13310508" y="4234543"/>
          <a:ext cx="10885" cy="31024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492578</xdr:colOff>
      <xdr:row>21</xdr:row>
      <xdr:rowOff>111577</xdr:rowOff>
    </xdr:from>
    <xdr:to>
      <xdr:col>11</xdr:col>
      <xdr:colOff>492578</xdr:colOff>
      <xdr:row>22</xdr:row>
      <xdr:rowOff>138792</xdr:rowOff>
    </xdr:to>
    <xdr:cxnSp macro="">
      <xdr:nvCxnSpPr>
        <xdr:cNvPr id="38" name="Straight Connector 37">
          <a:extLst>
            <a:ext uri="{FF2B5EF4-FFF2-40B4-BE49-F238E27FC236}">
              <a16:creationId xmlns:a16="http://schemas.microsoft.com/office/drawing/2014/main" id="{2259015B-818B-40BB-A84A-CE02A669A653}"/>
            </a:ext>
          </a:extLst>
        </xdr:cNvPr>
        <xdr:cNvCxnSpPr/>
      </xdr:nvCxnSpPr>
      <xdr:spPr>
        <a:xfrm>
          <a:off x="9731828" y="4112077"/>
          <a:ext cx="0" cy="39460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381000</xdr:colOff>
      <xdr:row>25</xdr:row>
      <xdr:rowOff>108857</xdr:rowOff>
    </xdr:from>
    <xdr:to>
      <xdr:col>10</xdr:col>
      <xdr:colOff>993321</xdr:colOff>
      <xdr:row>26</xdr:row>
      <xdr:rowOff>244928</xdr:rowOff>
    </xdr:to>
    <xdr:sp macro="" textlink="">
      <xdr:nvSpPr>
        <xdr:cNvPr id="40" name="TextBox 39">
          <a:extLst>
            <a:ext uri="{FF2B5EF4-FFF2-40B4-BE49-F238E27FC236}">
              <a16:creationId xmlns:a16="http://schemas.microsoft.com/office/drawing/2014/main" id="{CF857EB8-8415-4E50-A0E7-E46D173785B5}"/>
            </a:ext>
          </a:extLst>
        </xdr:cNvPr>
        <xdr:cNvSpPr txBox="1"/>
      </xdr:nvSpPr>
      <xdr:spPr>
        <a:xfrm>
          <a:off x="8572500" y="5538107"/>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b</a:t>
          </a:r>
        </a:p>
      </xdr:txBody>
    </xdr:sp>
    <xdr:clientData/>
  </xdr:twoCellAnchor>
  <xdr:twoCellAnchor>
    <xdr:from>
      <xdr:col>10</xdr:col>
      <xdr:colOff>81642</xdr:colOff>
      <xdr:row>15</xdr:row>
      <xdr:rowOff>163286</xdr:rowOff>
    </xdr:from>
    <xdr:to>
      <xdr:col>11</xdr:col>
      <xdr:colOff>367391</xdr:colOff>
      <xdr:row>20</xdr:row>
      <xdr:rowOff>163286</xdr:rowOff>
    </xdr:to>
    <xdr:sp macro="" textlink="">
      <xdr:nvSpPr>
        <xdr:cNvPr id="41" name="TextBox 40">
          <a:extLst>
            <a:ext uri="{FF2B5EF4-FFF2-40B4-BE49-F238E27FC236}">
              <a16:creationId xmlns:a16="http://schemas.microsoft.com/office/drawing/2014/main" id="{42320A95-F267-47C1-B810-6A74425525E3}"/>
            </a:ext>
          </a:extLst>
        </xdr:cNvPr>
        <xdr:cNvSpPr txBox="1"/>
      </xdr:nvSpPr>
      <xdr:spPr>
        <a:xfrm>
          <a:off x="8273142" y="3020786"/>
          <a:ext cx="1333499"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1/(30-0) = 0.0333</a:t>
          </a:r>
        </a:p>
      </xdr:txBody>
    </xdr:sp>
    <xdr:clientData/>
  </xdr:twoCellAnchor>
  <xdr:twoCellAnchor>
    <xdr:from>
      <xdr:col>10</xdr:col>
      <xdr:colOff>152399</xdr:colOff>
      <xdr:row>27</xdr:row>
      <xdr:rowOff>111579</xdr:rowOff>
    </xdr:from>
    <xdr:to>
      <xdr:col>21</xdr:col>
      <xdr:colOff>217714</xdr:colOff>
      <xdr:row>31</xdr:row>
      <xdr:rowOff>163286</xdr:rowOff>
    </xdr:to>
    <xdr:sp macro="" textlink="">
      <xdr:nvSpPr>
        <xdr:cNvPr id="42" name="TextBox 41">
          <a:extLst>
            <a:ext uri="{FF2B5EF4-FFF2-40B4-BE49-F238E27FC236}">
              <a16:creationId xmlns:a16="http://schemas.microsoft.com/office/drawing/2014/main" id="{22E082AE-FDCF-4825-826B-6D23EBB000D5}"/>
            </a:ext>
          </a:extLst>
        </xdr:cNvPr>
        <xdr:cNvSpPr txBox="1"/>
      </xdr:nvSpPr>
      <xdr:spPr>
        <a:xfrm>
          <a:off x="8343899" y="6125936"/>
          <a:ext cx="8651422" cy="1276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000">
              <a:latin typeface="Lucida Bright" panose="02040602050505020304" pitchFamily="18" charset="0"/>
            </a:rPr>
            <a:t>The times student must wait for the bus is uniform over the interval from 0</a:t>
          </a:r>
          <a:r>
            <a:rPr lang="en-US" sz="2000" baseline="0">
              <a:latin typeface="Lucida Bright" panose="02040602050505020304" pitchFamily="18" charset="0"/>
            </a:rPr>
            <a:t> to 30 minutes. a = 0 and b =30</a:t>
          </a:r>
        </a:p>
        <a:p>
          <a:pPr algn="l"/>
          <a:r>
            <a:rPr lang="en-US" sz="2000" baseline="0">
              <a:latin typeface="Lucida Bright" panose="02040602050505020304" pitchFamily="18" charset="0"/>
            </a:rPr>
            <a:t>Area = height * base  = (1/(30 -0)) * (30 - 0) = 1</a:t>
          </a:r>
          <a:endParaRPr lang="en-US" sz="2000">
            <a:latin typeface="Lucida Bright" panose="02040602050505020304" pitchFamily="18" charset="0"/>
          </a:endParaRPr>
        </a:p>
      </xdr:txBody>
    </xdr:sp>
    <xdr:clientData/>
  </xdr:twoCellAnchor>
  <xdr:twoCellAnchor>
    <xdr:from>
      <xdr:col>10</xdr:col>
      <xdr:colOff>383721</xdr:colOff>
      <xdr:row>32</xdr:row>
      <xdr:rowOff>234043</xdr:rowOff>
    </xdr:from>
    <xdr:to>
      <xdr:col>10</xdr:col>
      <xdr:colOff>996042</xdr:colOff>
      <xdr:row>34</xdr:row>
      <xdr:rowOff>152400</xdr:rowOff>
    </xdr:to>
    <xdr:sp macro="" textlink="">
      <xdr:nvSpPr>
        <xdr:cNvPr id="43" name="TextBox 42">
          <a:extLst>
            <a:ext uri="{FF2B5EF4-FFF2-40B4-BE49-F238E27FC236}">
              <a16:creationId xmlns:a16="http://schemas.microsoft.com/office/drawing/2014/main" id="{E02B56C8-2613-4918-AD14-2A99925EDEA2}"/>
            </a:ext>
          </a:extLst>
        </xdr:cNvPr>
        <xdr:cNvSpPr txBox="1"/>
      </xdr:nvSpPr>
      <xdr:spPr>
        <a:xfrm>
          <a:off x="8575221" y="7758793"/>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c</a:t>
          </a:r>
        </a:p>
      </xdr:txBody>
    </xdr:sp>
    <xdr:clientData/>
  </xdr:twoCellAnchor>
  <xdr:twoCellAnchor>
    <xdr:from>
      <xdr:col>10</xdr:col>
      <xdr:colOff>340179</xdr:colOff>
      <xdr:row>35</xdr:row>
      <xdr:rowOff>81642</xdr:rowOff>
    </xdr:from>
    <xdr:to>
      <xdr:col>21</xdr:col>
      <xdr:colOff>405494</xdr:colOff>
      <xdr:row>41</xdr:row>
      <xdr:rowOff>81642</xdr:rowOff>
    </xdr:to>
    <xdr:sp macro="" textlink="">
      <xdr:nvSpPr>
        <xdr:cNvPr id="44" name="TextBox 43">
          <a:extLst>
            <a:ext uri="{FF2B5EF4-FFF2-40B4-BE49-F238E27FC236}">
              <a16:creationId xmlns:a16="http://schemas.microsoft.com/office/drawing/2014/main" id="{63BED000-AFA9-44B0-9F5C-FBEDE370E597}"/>
            </a:ext>
          </a:extLst>
        </xdr:cNvPr>
        <xdr:cNvSpPr txBox="1"/>
      </xdr:nvSpPr>
      <xdr:spPr>
        <a:xfrm>
          <a:off x="8531679" y="8395606"/>
          <a:ext cx="8651422" cy="15376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000">
              <a:latin typeface="Lucida Bright" panose="02040602050505020304" pitchFamily="18" charset="0"/>
            </a:rPr>
            <a:t>To</a:t>
          </a:r>
          <a:r>
            <a:rPr lang="en-US" sz="2000" baseline="0">
              <a:latin typeface="Lucida Bright" panose="02040602050505020304" pitchFamily="18" charset="0"/>
            </a:rPr>
            <a:t> find the mean use the formula:  </a:t>
          </a:r>
          <a:r>
            <a:rPr lang="el-GR" sz="2000" baseline="0">
              <a:latin typeface="Times New Roman" panose="02020603050405020304" pitchFamily="18" charset="0"/>
              <a:cs typeface="Times New Roman" panose="02020603050405020304" pitchFamily="18" charset="0"/>
            </a:rPr>
            <a:t>μ</a:t>
          </a:r>
          <a:r>
            <a:rPr lang="en-US" sz="2000" baseline="0">
              <a:latin typeface="Times New Roman" panose="02020603050405020304" pitchFamily="18" charset="0"/>
              <a:cs typeface="Times New Roman" panose="02020603050405020304" pitchFamily="18" charset="0"/>
            </a:rPr>
            <a:t> =(a + b)/2 = (0 + 30)/2 =15</a:t>
          </a:r>
        </a:p>
        <a:p>
          <a:pPr algn="l"/>
          <a:endParaRPr lang="en-US" sz="2000" baseline="0">
            <a:latin typeface="Times New Roman" panose="02020603050405020304" pitchFamily="18" charset="0"/>
            <a:cs typeface="Times New Roman" panose="02020603050405020304" pitchFamily="18" charset="0"/>
          </a:endParaRPr>
        </a:p>
        <a:p>
          <a:pPr algn="l"/>
          <a:r>
            <a:rPr lang="en-US" sz="2000" baseline="0">
              <a:latin typeface="Lucida Bright" panose="02040602050505020304" pitchFamily="18" charset="0"/>
              <a:cs typeface="Times New Roman" panose="02020603050405020304" pitchFamily="18" charset="0"/>
            </a:rPr>
            <a:t>The mean of the distribution is 15 minutes, so the typical wait time for bus service is 15 minutes. </a:t>
          </a:r>
          <a:endParaRPr lang="en-US" sz="2000">
            <a:latin typeface="Lucida Bright" panose="02040602050505020304" pitchFamily="18" charset="0"/>
          </a:endParaRPr>
        </a:p>
      </xdr:txBody>
    </xdr:sp>
    <xdr:clientData/>
  </xdr:twoCellAnchor>
  <xdr:twoCellAnchor>
    <xdr:from>
      <xdr:col>10</xdr:col>
      <xdr:colOff>517072</xdr:colOff>
      <xdr:row>43</xdr:row>
      <xdr:rowOff>81643</xdr:rowOff>
    </xdr:from>
    <xdr:to>
      <xdr:col>11</xdr:col>
      <xdr:colOff>81643</xdr:colOff>
      <xdr:row>45</xdr:row>
      <xdr:rowOff>122464</xdr:rowOff>
    </xdr:to>
    <xdr:sp macro="" textlink="">
      <xdr:nvSpPr>
        <xdr:cNvPr id="45" name="TextBox 44">
          <a:extLst>
            <a:ext uri="{FF2B5EF4-FFF2-40B4-BE49-F238E27FC236}">
              <a16:creationId xmlns:a16="http://schemas.microsoft.com/office/drawing/2014/main" id="{AFDF4A13-4B35-4BBF-8999-9FA5882C44C6}"/>
            </a:ext>
          </a:extLst>
        </xdr:cNvPr>
        <xdr:cNvSpPr txBox="1"/>
      </xdr:nvSpPr>
      <xdr:spPr>
        <a:xfrm>
          <a:off x="8708572" y="10314214"/>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d</a:t>
          </a:r>
        </a:p>
      </xdr:txBody>
    </xdr:sp>
    <xdr:clientData/>
  </xdr:twoCellAnchor>
  <xdr:twoCellAnchor>
    <xdr:from>
      <xdr:col>10</xdr:col>
      <xdr:colOff>381000</xdr:colOff>
      <xdr:row>46</xdr:row>
      <xdr:rowOff>95251</xdr:rowOff>
    </xdr:from>
    <xdr:to>
      <xdr:col>21</xdr:col>
      <xdr:colOff>446315</xdr:colOff>
      <xdr:row>52</xdr:row>
      <xdr:rowOff>54430</xdr:rowOff>
    </xdr:to>
    <mc:AlternateContent xmlns:mc="http://schemas.openxmlformats.org/markup-compatibility/2006" xmlns:a14="http://schemas.microsoft.com/office/drawing/2010/main">
      <mc:Choice Requires="a14">
        <xdr:sp macro="" textlink="">
          <xdr:nvSpPr>
            <xdr:cNvPr id="47" name="TextBox 46">
              <a:extLst>
                <a:ext uri="{FF2B5EF4-FFF2-40B4-BE49-F238E27FC236}">
                  <a16:creationId xmlns:a16="http://schemas.microsoft.com/office/drawing/2014/main" id="{27E774CC-A3A3-43E8-934A-4ECF01649390}"/>
                </a:ext>
              </a:extLst>
            </xdr:cNvPr>
            <xdr:cNvSpPr txBox="1"/>
          </xdr:nvSpPr>
          <xdr:spPr>
            <a:xfrm>
              <a:off x="8572500" y="10899322"/>
              <a:ext cx="8651422" cy="1102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000">
                  <a:latin typeface="Lucida Bright" panose="02040602050505020304" pitchFamily="18" charset="0"/>
                </a:rPr>
                <a:t>The</a:t>
              </a:r>
              <a:r>
                <a:rPr lang="en-US" sz="2000" baseline="0">
                  <a:latin typeface="Lucida Bright" panose="02040602050505020304" pitchFamily="18" charset="0"/>
                </a:rPr>
                <a:t> </a:t>
              </a:r>
              <a:r>
                <a:rPr lang="el-GR" sz="2000" baseline="0">
                  <a:latin typeface="Calibri" panose="020F0502020204030204" pitchFamily="34" charset="0"/>
                  <a:cs typeface="Calibri" panose="020F0502020204030204" pitchFamily="34" charset="0"/>
                </a:rPr>
                <a:t>σ</a:t>
              </a:r>
              <a:r>
                <a:rPr lang="en-US" sz="2000" baseline="0">
                  <a:latin typeface="Calibri" panose="020F0502020204030204" pitchFamily="34" charset="0"/>
                  <a:cs typeface="Calibri" panose="020F0502020204030204" pitchFamily="34" charset="0"/>
                </a:rPr>
                <a:t> of the wait time = </a:t>
              </a:r>
              <a14:m>
                <m:oMath xmlns:m="http://schemas.openxmlformats.org/officeDocument/2006/math">
                  <m:rad>
                    <m:radPr>
                      <m:degHide m:val="on"/>
                      <m:ctrlPr>
                        <a:rPr lang="en-US" sz="2400" i="1" baseline="0">
                          <a:solidFill>
                            <a:srgbClr val="836967"/>
                          </a:solidFill>
                          <a:latin typeface="Cambria Math" panose="02040503050406030204" pitchFamily="18" charset="0"/>
                        </a:rPr>
                      </m:ctrlPr>
                    </m:radPr>
                    <m:deg/>
                    <m:e>
                      <m:f>
                        <m:fPr>
                          <m:ctrlPr>
                            <a:rPr lang="en-US" sz="2400" i="1" baseline="0">
                              <a:solidFill>
                                <a:srgbClr val="836967"/>
                              </a:solidFill>
                              <a:latin typeface="Cambria Math" panose="02040503050406030204" pitchFamily="18" charset="0"/>
                            </a:rPr>
                          </m:ctrlPr>
                        </m:fPr>
                        <m:num>
                          <m:sSup>
                            <m:sSupPr>
                              <m:ctrlPr>
                                <a:rPr lang="en-US" sz="2400" i="1" baseline="0">
                                  <a:solidFill>
                                    <a:srgbClr val="836967"/>
                                  </a:solidFill>
                                  <a:latin typeface="Cambria Math" panose="02040503050406030204" pitchFamily="18" charset="0"/>
                                </a:rPr>
                              </m:ctrlPr>
                            </m:sSupPr>
                            <m:e>
                              <m:d>
                                <m:dPr>
                                  <m:ctrlPr>
                                    <a:rPr lang="en-US" sz="2400" i="1" baseline="0">
                                      <a:solidFill>
                                        <a:srgbClr val="836967"/>
                                      </a:solidFill>
                                      <a:latin typeface="Cambria Math" panose="02040503050406030204" pitchFamily="18" charset="0"/>
                                    </a:rPr>
                                  </m:ctrlPr>
                                </m:dPr>
                                <m:e>
                                  <m:r>
                                    <a:rPr lang="en-US" sz="2400" i="1" baseline="0">
                                      <a:latin typeface="Cambria Math" panose="02040503050406030204" pitchFamily="18" charset="0"/>
                                    </a:rPr>
                                    <m:t>𝑏</m:t>
                                  </m:r>
                                  <m:r>
                                    <a:rPr lang="en-US" sz="2400" i="1" baseline="0">
                                      <a:latin typeface="Cambria Math" panose="02040503050406030204" pitchFamily="18" charset="0"/>
                                    </a:rPr>
                                    <m:t>−</m:t>
                                  </m:r>
                                  <m:r>
                                    <a:rPr lang="en-US" sz="2400" i="1" baseline="0">
                                      <a:latin typeface="Cambria Math" panose="02040503050406030204" pitchFamily="18" charset="0"/>
                                    </a:rPr>
                                    <m:t>𝑎</m:t>
                                  </m:r>
                                </m:e>
                              </m:d>
                            </m:e>
                            <m:sup>
                              <m:r>
                                <a:rPr lang="en-US" sz="2400" i="1" baseline="0">
                                  <a:latin typeface="Cambria Math" panose="02040503050406030204" pitchFamily="18" charset="0"/>
                                </a:rPr>
                                <m:t>2</m:t>
                              </m:r>
                            </m:sup>
                          </m:sSup>
                        </m:num>
                        <m:den>
                          <m:r>
                            <a:rPr lang="en-US" sz="2400" i="1" baseline="0">
                              <a:latin typeface="Cambria Math" panose="02040503050406030204" pitchFamily="18" charset="0"/>
                            </a:rPr>
                            <m:t>12</m:t>
                          </m:r>
                        </m:den>
                      </m:f>
                    </m:e>
                  </m:rad>
                  <m:r>
                    <a:rPr lang="en-US" sz="2400" b="0" i="1" baseline="0">
                      <a:latin typeface="Cambria Math" panose="02040503050406030204" pitchFamily="18" charset="0"/>
                    </a:rPr>
                    <m:t>=</m:t>
                  </m:r>
                </m:oMath>
              </a14:m>
              <a:r>
                <a:rPr lang="en-US" sz="2400">
                  <a:latin typeface="Lucida Bright" panose="02040602050505020304" pitchFamily="18" charset="0"/>
                </a:rPr>
                <a:t> </a:t>
              </a:r>
              <a14:m>
                <m:oMath xmlns:m="http://schemas.openxmlformats.org/officeDocument/2006/math">
                  <m:rad>
                    <m:radPr>
                      <m:degHide m:val="on"/>
                      <m:ctrlPr>
                        <a:rPr lang="en-US" sz="2400" i="1" baseline="0">
                          <a:solidFill>
                            <a:schemeClr val="dk1"/>
                          </a:solidFill>
                          <a:effectLst/>
                          <a:latin typeface="Cambria Math" panose="02040503050406030204" pitchFamily="18" charset="0"/>
                          <a:ea typeface="+mn-ea"/>
                          <a:cs typeface="+mn-cs"/>
                        </a:rPr>
                      </m:ctrlPr>
                    </m:radPr>
                    <m:deg/>
                    <m:e>
                      <m:f>
                        <m:fPr>
                          <m:ctrlPr>
                            <a:rPr lang="en-US" sz="2400" i="1" baseline="0">
                              <a:solidFill>
                                <a:schemeClr val="dk1"/>
                              </a:solidFill>
                              <a:effectLst/>
                              <a:latin typeface="Cambria Math" panose="02040503050406030204" pitchFamily="18" charset="0"/>
                              <a:ea typeface="+mn-ea"/>
                              <a:cs typeface="+mn-cs"/>
                            </a:rPr>
                          </m:ctrlPr>
                        </m:fPr>
                        <m:num>
                          <m:sSup>
                            <m:sSupPr>
                              <m:ctrlPr>
                                <a:rPr lang="en-US" sz="2400" i="1" baseline="0">
                                  <a:solidFill>
                                    <a:schemeClr val="dk1"/>
                                  </a:solidFill>
                                  <a:effectLst/>
                                  <a:latin typeface="Cambria Math" panose="02040503050406030204" pitchFamily="18" charset="0"/>
                                  <a:ea typeface="+mn-ea"/>
                                  <a:cs typeface="+mn-cs"/>
                                </a:rPr>
                              </m:ctrlPr>
                            </m:sSupPr>
                            <m:e>
                              <m:d>
                                <m:dPr>
                                  <m:ctrlPr>
                                    <a:rPr lang="en-US" sz="2400" i="1" baseline="0">
                                      <a:solidFill>
                                        <a:schemeClr val="dk1"/>
                                      </a:solidFill>
                                      <a:effectLst/>
                                      <a:latin typeface="Cambria Math" panose="02040503050406030204" pitchFamily="18" charset="0"/>
                                      <a:ea typeface="+mn-ea"/>
                                      <a:cs typeface="+mn-cs"/>
                                    </a:rPr>
                                  </m:ctrlPr>
                                </m:dPr>
                                <m:e>
                                  <m:r>
                                    <a:rPr lang="en-US" sz="2400" b="0" i="1" baseline="0">
                                      <a:solidFill>
                                        <a:schemeClr val="dk1"/>
                                      </a:solidFill>
                                      <a:effectLst/>
                                      <a:latin typeface="Cambria Math" panose="02040503050406030204" pitchFamily="18" charset="0"/>
                                      <a:ea typeface="+mn-ea"/>
                                      <a:cs typeface="+mn-cs"/>
                                    </a:rPr>
                                    <m:t>30</m:t>
                                  </m:r>
                                  <m:r>
                                    <a:rPr lang="en-US" sz="2400" i="1" baseline="0">
                                      <a:solidFill>
                                        <a:schemeClr val="dk1"/>
                                      </a:solidFill>
                                      <a:effectLst/>
                                      <a:latin typeface="Cambria Math" panose="02040503050406030204" pitchFamily="18" charset="0"/>
                                      <a:ea typeface="+mn-ea"/>
                                      <a:cs typeface="+mn-cs"/>
                                    </a:rPr>
                                    <m:t>−</m:t>
                                  </m:r>
                                  <m:r>
                                    <a:rPr lang="en-US" sz="2400" b="0" i="1" baseline="0">
                                      <a:solidFill>
                                        <a:schemeClr val="dk1"/>
                                      </a:solidFill>
                                      <a:effectLst/>
                                      <a:latin typeface="Cambria Math" panose="02040503050406030204" pitchFamily="18" charset="0"/>
                                      <a:ea typeface="+mn-ea"/>
                                      <a:cs typeface="+mn-cs"/>
                                    </a:rPr>
                                    <m:t>0</m:t>
                                  </m:r>
                                </m:e>
                              </m:d>
                            </m:e>
                            <m:sup>
                              <m:r>
                                <a:rPr lang="en-US" sz="2400" i="1" baseline="0">
                                  <a:solidFill>
                                    <a:schemeClr val="dk1"/>
                                  </a:solidFill>
                                  <a:effectLst/>
                                  <a:latin typeface="Cambria Math" panose="02040503050406030204" pitchFamily="18" charset="0"/>
                                  <a:ea typeface="+mn-ea"/>
                                  <a:cs typeface="+mn-cs"/>
                                </a:rPr>
                                <m:t>2</m:t>
                              </m:r>
                            </m:sup>
                          </m:sSup>
                        </m:num>
                        <m:den>
                          <m:r>
                            <a:rPr lang="en-US" sz="2400" i="1" baseline="0">
                              <a:solidFill>
                                <a:schemeClr val="dk1"/>
                              </a:solidFill>
                              <a:effectLst/>
                              <a:latin typeface="Cambria Math" panose="02040503050406030204" pitchFamily="18" charset="0"/>
                              <a:ea typeface="+mn-ea"/>
                              <a:cs typeface="+mn-cs"/>
                            </a:rPr>
                            <m:t>12</m:t>
                          </m:r>
                        </m:den>
                      </m:f>
                    </m:e>
                  </m:rad>
                </m:oMath>
              </a14:m>
              <a:r>
                <a:rPr lang="en-US" sz="2400">
                  <a:latin typeface="Lucida Bright" panose="02040602050505020304" pitchFamily="18" charset="0"/>
                </a:rPr>
                <a:t> = 8.6603</a:t>
              </a:r>
            </a:p>
          </xdr:txBody>
        </xdr:sp>
      </mc:Choice>
      <mc:Fallback xmlns="">
        <xdr:sp macro="" textlink="">
          <xdr:nvSpPr>
            <xdr:cNvPr id="47" name="TextBox 46">
              <a:extLst>
                <a:ext uri="{FF2B5EF4-FFF2-40B4-BE49-F238E27FC236}">
                  <a16:creationId xmlns:a16="http://schemas.microsoft.com/office/drawing/2014/main" id="{27E774CC-A3A3-43E8-934A-4ECF01649390}"/>
                </a:ext>
              </a:extLst>
            </xdr:cNvPr>
            <xdr:cNvSpPr txBox="1"/>
          </xdr:nvSpPr>
          <xdr:spPr>
            <a:xfrm>
              <a:off x="8572500" y="10899322"/>
              <a:ext cx="8651422" cy="1102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000">
                  <a:latin typeface="Lucida Bright" panose="02040602050505020304" pitchFamily="18" charset="0"/>
                </a:rPr>
                <a:t>The</a:t>
              </a:r>
              <a:r>
                <a:rPr lang="en-US" sz="2000" baseline="0">
                  <a:latin typeface="Lucida Bright" panose="02040602050505020304" pitchFamily="18" charset="0"/>
                </a:rPr>
                <a:t> </a:t>
              </a:r>
              <a:r>
                <a:rPr lang="el-GR" sz="2000" baseline="0">
                  <a:latin typeface="Calibri" panose="020F0502020204030204" pitchFamily="34" charset="0"/>
                  <a:cs typeface="Calibri" panose="020F0502020204030204" pitchFamily="34" charset="0"/>
                </a:rPr>
                <a:t>σ</a:t>
              </a:r>
              <a:r>
                <a:rPr lang="en-US" sz="2000" baseline="0">
                  <a:latin typeface="Calibri" panose="020F0502020204030204" pitchFamily="34" charset="0"/>
                  <a:cs typeface="Calibri" panose="020F0502020204030204" pitchFamily="34" charset="0"/>
                </a:rPr>
                <a:t> of the wait time = </a:t>
              </a:r>
              <a:r>
                <a:rPr lang="en-US" sz="2400" i="0" baseline="0">
                  <a:solidFill>
                    <a:srgbClr val="836967"/>
                  </a:solidFill>
                  <a:latin typeface="Cambria Math" panose="02040503050406030204" pitchFamily="18" charset="0"/>
                </a:rPr>
                <a:t>√((</a:t>
              </a:r>
              <a:r>
                <a:rPr lang="en-US" sz="2400" i="0" baseline="0">
                  <a:latin typeface="Cambria Math" panose="02040503050406030204" pitchFamily="18" charset="0"/>
                </a:rPr>
                <a:t>𝑏−𝑎)</a:t>
              </a:r>
              <a:r>
                <a:rPr lang="en-US" sz="2400" i="0" baseline="0">
                  <a:solidFill>
                    <a:srgbClr val="836967"/>
                  </a:solidFill>
                  <a:latin typeface="Cambria Math" panose="02040503050406030204" pitchFamily="18" charset="0"/>
                </a:rPr>
                <a:t>^</a:t>
              </a:r>
              <a:r>
                <a:rPr lang="en-US" sz="2400" i="0" baseline="0">
                  <a:latin typeface="Cambria Math" panose="02040503050406030204" pitchFamily="18" charset="0"/>
                </a:rPr>
                <a:t>2</a:t>
              </a:r>
              <a:r>
                <a:rPr lang="en-US" sz="2400" i="0" baseline="0">
                  <a:solidFill>
                    <a:srgbClr val="836967"/>
                  </a:solidFill>
                  <a:latin typeface="Cambria Math" panose="02040503050406030204" pitchFamily="18" charset="0"/>
                </a:rPr>
                <a:t>/</a:t>
              </a:r>
              <a:r>
                <a:rPr lang="en-US" sz="2400" i="0" baseline="0">
                  <a:latin typeface="Cambria Math" panose="02040503050406030204" pitchFamily="18" charset="0"/>
                </a:rPr>
                <a:t>12</a:t>
              </a:r>
              <a:r>
                <a:rPr lang="en-US" sz="2400" i="0" baseline="0">
                  <a:solidFill>
                    <a:srgbClr val="836967"/>
                  </a:solidFill>
                  <a:latin typeface="Cambria Math" panose="02040503050406030204" pitchFamily="18" charset="0"/>
                </a:rPr>
                <a:t>)</a:t>
              </a:r>
              <a:r>
                <a:rPr lang="en-US" sz="2400" b="0" i="0" baseline="0">
                  <a:latin typeface="Cambria Math" panose="02040503050406030204" pitchFamily="18" charset="0"/>
                </a:rPr>
                <a:t>=</a:t>
              </a:r>
              <a:r>
                <a:rPr lang="en-US" sz="2400">
                  <a:latin typeface="Lucida Bright" panose="02040602050505020304" pitchFamily="18" charset="0"/>
                </a:rPr>
                <a:t> </a:t>
              </a:r>
              <a:r>
                <a:rPr lang="en-US" sz="240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panose="02040503050406030204" pitchFamily="18" charset="0"/>
                  <a:ea typeface="+mn-ea"/>
                  <a:cs typeface="+mn-cs"/>
                </a:rPr>
                <a:t>30</a:t>
              </a:r>
              <a:r>
                <a:rPr lang="en-US" sz="240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panose="02040503050406030204" pitchFamily="18" charset="0"/>
                  <a:ea typeface="+mn-ea"/>
                  <a:cs typeface="+mn-cs"/>
                </a:rPr>
                <a:t>0)^</a:t>
              </a:r>
              <a:r>
                <a:rPr lang="en-US" sz="2400" i="0" baseline="0">
                  <a:solidFill>
                    <a:schemeClr val="dk1"/>
                  </a:solidFill>
                  <a:effectLst/>
                  <a:latin typeface="Cambria Math" panose="02040503050406030204" pitchFamily="18" charset="0"/>
                  <a:ea typeface="+mn-ea"/>
                  <a:cs typeface="+mn-cs"/>
                </a:rPr>
                <a:t>2/12)</a:t>
              </a:r>
              <a:r>
                <a:rPr lang="en-US" sz="2400">
                  <a:latin typeface="Lucida Bright" panose="02040602050505020304" pitchFamily="18" charset="0"/>
                </a:rPr>
                <a:t> = 8.6603</a:t>
              </a:r>
            </a:p>
          </xdr:txBody>
        </xdr:sp>
      </mc:Fallback>
    </mc:AlternateContent>
    <xdr:clientData/>
  </xdr:twoCellAnchor>
  <xdr:twoCellAnchor>
    <xdr:from>
      <xdr:col>10</xdr:col>
      <xdr:colOff>506187</xdr:colOff>
      <xdr:row>53</xdr:row>
      <xdr:rowOff>97972</xdr:rowOff>
    </xdr:from>
    <xdr:to>
      <xdr:col>11</xdr:col>
      <xdr:colOff>70758</xdr:colOff>
      <xdr:row>55</xdr:row>
      <xdr:rowOff>138793</xdr:rowOff>
    </xdr:to>
    <xdr:sp macro="" textlink="">
      <xdr:nvSpPr>
        <xdr:cNvPr id="49" name="TextBox 48">
          <a:extLst>
            <a:ext uri="{FF2B5EF4-FFF2-40B4-BE49-F238E27FC236}">
              <a16:creationId xmlns:a16="http://schemas.microsoft.com/office/drawing/2014/main" id="{CE6E5429-4A88-409C-B344-8B06F31572A6}"/>
            </a:ext>
          </a:extLst>
        </xdr:cNvPr>
        <xdr:cNvSpPr txBox="1"/>
      </xdr:nvSpPr>
      <xdr:spPr>
        <a:xfrm>
          <a:off x="8697687" y="12235543"/>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e</a:t>
          </a:r>
        </a:p>
      </xdr:txBody>
    </xdr:sp>
    <xdr:clientData/>
  </xdr:twoCellAnchor>
  <xdr:twoCellAnchor>
    <xdr:from>
      <xdr:col>10</xdr:col>
      <xdr:colOff>326571</xdr:colOff>
      <xdr:row>64</xdr:row>
      <xdr:rowOff>54430</xdr:rowOff>
    </xdr:from>
    <xdr:to>
      <xdr:col>22</xdr:col>
      <xdr:colOff>27213</xdr:colOff>
      <xdr:row>70</xdr:row>
      <xdr:rowOff>13609</xdr:rowOff>
    </xdr:to>
    <xdr:sp macro="" textlink="">
      <xdr:nvSpPr>
        <xdr:cNvPr id="50" name="TextBox 49">
          <a:extLst>
            <a:ext uri="{FF2B5EF4-FFF2-40B4-BE49-F238E27FC236}">
              <a16:creationId xmlns:a16="http://schemas.microsoft.com/office/drawing/2014/main" id="{F5DF9C7E-F12F-4384-AF9B-814697FB74B6}"/>
            </a:ext>
          </a:extLst>
        </xdr:cNvPr>
        <xdr:cNvSpPr txBox="1"/>
      </xdr:nvSpPr>
      <xdr:spPr>
        <a:xfrm>
          <a:off x="8518071" y="14287501"/>
          <a:ext cx="8980713" cy="1102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400">
              <a:latin typeface="Lucida Bright" panose="02040602050505020304" pitchFamily="18" charset="0"/>
            </a:rPr>
            <a:t>P (25 &lt; wait time &lt; 30) = (1/(30-0))*5 = 0.1667</a:t>
          </a:r>
        </a:p>
      </xdr:txBody>
    </xdr:sp>
    <xdr:clientData/>
  </xdr:twoCellAnchor>
  <xdr:twoCellAnchor>
    <xdr:from>
      <xdr:col>11</xdr:col>
      <xdr:colOff>830035</xdr:colOff>
      <xdr:row>55</xdr:row>
      <xdr:rowOff>136072</xdr:rowOff>
    </xdr:from>
    <xdr:to>
      <xdr:col>16</xdr:col>
      <xdr:colOff>244927</xdr:colOff>
      <xdr:row>60</xdr:row>
      <xdr:rowOff>97972</xdr:rowOff>
    </xdr:to>
    <xdr:sp macro="" textlink="">
      <xdr:nvSpPr>
        <xdr:cNvPr id="52" name="Rectangle 51">
          <a:extLst>
            <a:ext uri="{FF2B5EF4-FFF2-40B4-BE49-F238E27FC236}">
              <a16:creationId xmlns:a16="http://schemas.microsoft.com/office/drawing/2014/main" id="{3FBFC892-F971-4383-BE0C-0BCACF2829C5}"/>
            </a:ext>
          </a:extLst>
        </xdr:cNvPr>
        <xdr:cNvSpPr/>
      </xdr:nvSpPr>
      <xdr:spPr>
        <a:xfrm>
          <a:off x="10069285" y="12654643"/>
          <a:ext cx="3578678" cy="914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299356</xdr:colOff>
      <xdr:row>55</xdr:row>
      <xdr:rowOff>138793</xdr:rowOff>
    </xdr:from>
    <xdr:to>
      <xdr:col>17</xdr:col>
      <xdr:colOff>326570</xdr:colOff>
      <xdr:row>60</xdr:row>
      <xdr:rowOff>100693</xdr:rowOff>
    </xdr:to>
    <xdr:sp macro="" textlink="">
      <xdr:nvSpPr>
        <xdr:cNvPr id="53" name="Rectangle 52">
          <a:extLst>
            <a:ext uri="{FF2B5EF4-FFF2-40B4-BE49-F238E27FC236}">
              <a16:creationId xmlns:a16="http://schemas.microsoft.com/office/drawing/2014/main" id="{5135D4BA-666C-494F-8240-0F6524ED339E}"/>
            </a:ext>
          </a:extLst>
        </xdr:cNvPr>
        <xdr:cNvSpPr/>
      </xdr:nvSpPr>
      <xdr:spPr>
        <a:xfrm>
          <a:off x="13702392" y="12657364"/>
          <a:ext cx="680357" cy="914400"/>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462643</xdr:colOff>
      <xdr:row>61</xdr:row>
      <xdr:rowOff>27214</xdr:rowOff>
    </xdr:from>
    <xdr:to>
      <xdr:col>16</xdr:col>
      <xdr:colOff>394607</xdr:colOff>
      <xdr:row>63</xdr:row>
      <xdr:rowOff>68035</xdr:rowOff>
    </xdr:to>
    <xdr:sp macro="" textlink="">
      <xdr:nvSpPr>
        <xdr:cNvPr id="56" name="TextBox 55">
          <a:extLst>
            <a:ext uri="{FF2B5EF4-FFF2-40B4-BE49-F238E27FC236}">
              <a16:creationId xmlns:a16="http://schemas.microsoft.com/office/drawing/2014/main" id="{5BA70C7B-9735-48EB-B197-052451B5EA99}"/>
            </a:ext>
          </a:extLst>
        </xdr:cNvPr>
        <xdr:cNvSpPr txBox="1"/>
      </xdr:nvSpPr>
      <xdr:spPr>
        <a:xfrm>
          <a:off x="13185322" y="13688785"/>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25</a:t>
          </a:r>
        </a:p>
      </xdr:txBody>
    </xdr:sp>
    <xdr:clientData/>
  </xdr:twoCellAnchor>
  <xdr:twoCellAnchor>
    <xdr:from>
      <xdr:col>17</xdr:col>
      <xdr:colOff>29936</xdr:colOff>
      <xdr:row>61</xdr:row>
      <xdr:rowOff>43543</xdr:rowOff>
    </xdr:from>
    <xdr:to>
      <xdr:col>17</xdr:col>
      <xdr:colOff>642257</xdr:colOff>
      <xdr:row>63</xdr:row>
      <xdr:rowOff>84364</xdr:rowOff>
    </xdr:to>
    <xdr:sp macro="" textlink="">
      <xdr:nvSpPr>
        <xdr:cNvPr id="57" name="TextBox 56">
          <a:extLst>
            <a:ext uri="{FF2B5EF4-FFF2-40B4-BE49-F238E27FC236}">
              <a16:creationId xmlns:a16="http://schemas.microsoft.com/office/drawing/2014/main" id="{1A1D3418-A77B-4ADD-99D2-A9A04DF4F64F}"/>
            </a:ext>
          </a:extLst>
        </xdr:cNvPr>
        <xdr:cNvSpPr txBox="1"/>
      </xdr:nvSpPr>
      <xdr:spPr>
        <a:xfrm>
          <a:off x="14086115" y="13705114"/>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30</a:t>
          </a:r>
        </a:p>
      </xdr:txBody>
    </xdr:sp>
    <xdr:clientData/>
  </xdr:twoCellAnchor>
  <xdr:twoCellAnchor>
    <xdr:from>
      <xdr:col>10</xdr:col>
      <xdr:colOff>508909</xdr:colOff>
      <xdr:row>72</xdr:row>
      <xdr:rowOff>5443</xdr:rowOff>
    </xdr:from>
    <xdr:to>
      <xdr:col>11</xdr:col>
      <xdr:colOff>73480</xdr:colOff>
      <xdr:row>74</xdr:row>
      <xdr:rowOff>46264</xdr:rowOff>
    </xdr:to>
    <xdr:sp macro="" textlink="">
      <xdr:nvSpPr>
        <xdr:cNvPr id="58" name="TextBox 57">
          <a:extLst>
            <a:ext uri="{FF2B5EF4-FFF2-40B4-BE49-F238E27FC236}">
              <a16:creationId xmlns:a16="http://schemas.microsoft.com/office/drawing/2014/main" id="{B95BC655-C132-439A-A4D7-B57052082D16}"/>
            </a:ext>
          </a:extLst>
        </xdr:cNvPr>
        <xdr:cNvSpPr txBox="1"/>
      </xdr:nvSpPr>
      <xdr:spPr>
        <a:xfrm>
          <a:off x="8700409" y="15762514"/>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f</a:t>
          </a:r>
        </a:p>
      </xdr:txBody>
    </xdr:sp>
    <xdr:clientData/>
  </xdr:twoCellAnchor>
  <xdr:twoCellAnchor>
    <xdr:from>
      <xdr:col>12</xdr:col>
      <xdr:colOff>0</xdr:colOff>
      <xdr:row>75</xdr:row>
      <xdr:rowOff>0</xdr:rowOff>
    </xdr:from>
    <xdr:to>
      <xdr:col>16</xdr:col>
      <xdr:colOff>530678</xdr:colOff>
      <xdr:row>79</xdr:row>
      <xdr:rowOff>152400</xdr:rowOff>
    </xdr:to>
    <xdr:sp macro="" textlink="">
      <xdr:nvSpPr>
        <xdr:cNvPr id="59" name="Rectangle 58">
          <a:extLst>
            <a:ext uri="{FF2B5EF4-FFF2-40B4-BE49-F238E27FC236}">
              <a16:creationId xmlns:a16="http://schemas.microsoft.com/office/drawing/2014/main" id="{5C7A1642-A8F4-4DA3-951C-5FD63EE27C2F}"/>
            </a:ext>
          </a:extLst>
        </xdr:cNvPr>
        <xdr:cNvSpPr/>
      </xdr:nvSpPr>
      <xdr:spPr>
        <a:xfrm>
          <a:off x="10355036" y="16328571"/>
          <a:ext cx="3578678" cy="914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163287</xdr:colOff>
      <xdr:row>75</xdr:row>
      <xdr:rowOff>13607</xdr:rowOff>
    </xdr:from>
    <xdr:to>
      <xdr:col>14</xdr:col>
      <xdr:colOff>925285</xdr:colOff>
      <xdr:row>79</xdr:row>
      <xdr:rowOff>166007</xdr:rowOff>
    </xdr:to>
    <xdr:sp macro="" textlink="">
      <xdr:nvSpPr>
        <xdr:cNvPr id="60" name="Rectangle 59">
          <a:extLst>
            <a:ext uri="{FF2B5EF4-FFF2-40B4-BE49-F238E27FC236}">
              <a16:creationId xmlns:a16="http://schemas.microsoft.com/office/drawing/2014/main" id="{88B5B67B-AA13-4DF2-9844-BEA95364B56F}"/>
            </a:ext>
          </a:extLst>
        </xdr:cNvPr>
        <xdr:cNvSpPr/>
      </xdr:nvSpPr>
      <xdr:spPr>
        <a:xfrm>
          <a:off x="11634108" y="16342178"/>
          <a:ext cx="1061356" cy="914400"/>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789214</xdr:colOff>
      <xdr:row>80</xdr:row>
      <xdr:rowOff>122465</xdr:rowOff>
    </xdr:from>
    <xdr:to>
      <xdr:col>13</xdr:col>
      <xdr:colOff>285750</xdr:colOff>
      <xdr:row>82</xdr:row>
      <xdr:rowOff>163286</xdr:rowOff>
    </xdr:to>
    <xdr:sp macro="" textlink="">
      <xdr:nvSpPr>
        <xdr:cNvPr id="61" name="TextBox 60">
          <a:extLst>
            <a:ext uri="{FF2B5EF4-FFF2-40B4-BE49-F238E27FC236}">
              <a16:creationId xmlns:a16="http://schemas.microsoft.com/office/drawing/2014/main" id="{FE7E1EDF-D5BB-4770-9C0E-AC1A992CC6C6}"/>
            </a:ext>
          </a:extLst>
        </xdr:cNvPr>
        <xdr:cNvSpPr txBox="1"/>
      </xdr:nvSpPr>
      <xdr:spPr>
        <a:xfrm>
          <a:off x="11144250" y="17403536"/>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10</a:t>
          </a:r>
        </a:p>
      </xdr:txBody>
    </xdr:sp>
    <xdr:clientData/>
  </xdr:twoCellAnchor>
  <xdr:twoCellAnchor>
    <xdr:from>
      <xdr:col>14</xdr:col>
      <xdr:colOff>530679</xdr:colOff>
      <xdr:row>80</xdr:row>
      <xdr:rowOff>136071</xdr:rowOff>
    </xdr:from>
    <xdr:to>
      <xdr:col>15</xdr:col>
      <xdr:colOff>190500</xdr:colOff>
      <xdr:row>82</xdr:row>
      <xdr:rowOff>176892</xdr:rowOff>
    </xdr:to>
    <xdr:sp macro="" textlink="">
      <xdr:nvSpPr>
        <xdr:cNvPr id="62" name="TextBox 61">
          <a:extLst>
            <a:ext uri="{FF2B5EF4-FFF2-40B4-BE49-F238E27FC236}">
              <a16:creationId xmlns:a16="http://schemas.microsoft.com/office/drawing/2014/main" id="{ADEE1A9E-0D42-4CDA-812B-162921EF98A6}"/>
            </a:ext>
          </a:extLst>
        </xdr:cNvPr>
        <xdr:cNvSpPr txBox="1"/>
      </xdr:nvSpPr>
      <xdr:spPr>
        <a:xfrm>
          <a:off x="12300858" y="17417142"/>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20</a:t>
          </a:r>
        </a:p>
      </xdr:txBody>
    </xdr:sp>
    <xdr:clientData/>
  </xdr:twoCellAnchor>
  <xdr:twoCellAnchor>
    <xdr:from>
      <xdr:col>10</xdr:col>
      <xdr:colOff>451757</xdr:colOff>
      <xdr:row>83</xdr:row>
      <xdr:rowOff>111580</xdr:rowOff>
    </xdr:from>
    <xdr:to>
      <xdr:col>22</xdr:col>
      <xdr:colOff>152399</xdr:colOff>
      <xdr:row>89</xdr:row>
      <xdr:rowOff>70759</xdr:rowOff>
    </xdr:to>
    <xdr:sp macro="" textlink="">
      <xdr:nvSpPr>
        <xdr:cNvPr id="63" name="TextBox 62">
          <a:extLst>
            <a:ext uri="{FF2B5EF4-FFF2-40B4-BE49-F238E27FC236}">
              <a16:creationId xmlns:a16="http://schemas.microsoft.com/office/drawing/2014/main" id="{62F3EDC5-B8D5-4716-8DCD-370A3F9C7654}"/>
            </a:ext>
          </a:extLst>
        </xdr:cNvPr>
        <xdr:cNvSpPr txBox="1"/>
      </xdr:nvSpPr>
      <xdr:spPr>
        <a:xfrm>
          <a:off x="8643257" y="17964151"/>
          <a:ext cx="8980713" cy="1102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400">
              <a:latin typeface="Lucida Bright" panose="02040602050505020304" pitchFamily="18" charset="0"/>
            </a:rPr>
            <a:t>P (10 &lt; wait time &lt; 20) = (1/(30-0))*10 = 0.3333</a:t>
          </a:r>
        </a:p>
      </xdr:txBody>
    </xdr:sp>
    <xdr:clientData/>
  </xdr:twoCellAnchor>
  <xdr:twoCellAnchor>
    <xdr:from>
      <xdr:col>16</xdr:col>
      <xdr:colOff>141515</xdr:colOff>
      <xdr:row>80</xdr:row>
      <xdr:rowOff>141514</xdr:rowOff>
    </xdr:from>
    <xdr:to>
      <xdr:col>17</xdr:col>
      <xdr:colOff>100693</xdr:colOff>
      <xdr:row>82</xdr:row>
      <xdr:rowOff>182335</xdr:rowOff>
    </xdr:to>
    <xdr:sp macro="" textlink="">
      <xdr:nvSpPr>
        <xdr:cNvPr id="64" name="TextBox 63">
          <a:extLst>
            <a:ext uri="{FF2B5EF4-FFF2-40B4-BE49-F238E27FC236}">
              <a16:creationId xmlns:a16="http://schemas.microsoft.com/office/drawing/2014/main" id="{A8905C38-FEBF-43D5-90CC-AD7A39F0CCA5}"/>
            </a:ext>
          </a:extLst>
        </xdr:cNvPr>
        <xdr:cNvSpPr txBox="1"/>
      </xdr:nvSpPr>
      <xdr:spPr>
        <a:xfrm>
          <a:off x="13544551" y="17422585"/>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30</a:t>
          </a:r>
        </a:p>
      </xdr:txBody>
    </xdr:sp>
    <xdr:clientData/>
  </xdr:twoCellAnchor>
  <xdr:twoCellAnchor>
    <xdr:from>
      <xdr:col>11</xdr:col>
      <xdr:colOff>789215</xdr:colOff>
      <xdr:row>80</xdr:row>
      <xdr:rowOff>108858</xdr:rowOff>
    </xdr:from>
    <xdr:to>
      <xdr:col>12</xdr:col>
      <xdr:colOff>285750</xdr:colOff>
      <xdr:row>82</xdr:row>
      <xdr:rowOff>149679</xdr:rowOff>
    </xdr:to>
    <xdr:sp macro="" textlink="">
      <xdr:nvSpPr>
        <xdr:cNvPr id="66" name="TextBox 65">
          <a:extLst>
            <a:ext uri="{FF2B5EF4-FFF2-40B4-BE49-F238E27FC236}">
              <a16:creationId xmlns:a16="http://schemas.microsoft.com/office/drawing/2014/main" id="{0A763B99-2833-470A-80E6-07100D3F35B3}"/>
            </a:ext>
          </a:extLst>
        </xdr:cNvPr>
        <xdr:cNvSpPr txBox="1"/>
      </xdr:nvSpPr>
      <xdr:spPr>
        <a:xfrm>
          <a:off x="10028465" y="17389929"/>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0</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444682</xdr:colOff>
      <xdr:row>1</xdr:row>
      <xdr:rowOff>162197</xdr:rowOff>
    </xdr:from>
    <xdr:to>
      <xdr:col>11</xdr:col>
      <xdr:colOff>712106</xdr:colOff>
      <xdr:row>6</xdr:row>
      <xdr:rowOff>149679</xdr:rowOff>
    </xdr:to>
    <xdr:sp macro="" textlink="">
      <xdr:nvSpPr>
        <xdr:cNvPr id="2" name="Rounded Rectangle 1">
          <a:extLst>
            <a:ext uri="{FF2B5EF4-FFF2-40B4-BE49-F238E27FC236}">
              <a16:creationId xmlns:a16="http://schemas.microsoft.com/office/drawing/2014/main" id="{9E7AD7E9-D892-42B3-AAE5-5A0B797DCB1D}"/>
            </a:ext>
          </a:extLst>
        </xdr:cNvPr>
        <xdr:cNvSpPr/>
      </xdr:nvSpPr>
      <xdr:spPr>
        <a:xfrm>
          <a:off x="3628753" y="352697"/>
          <a:ext cx="6472282" cy="93998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394607</xdr:colOff>
      <xdr:row>10</xdr:row>
      <xdr:rowOff>99242</xdr:rowOff>
    </xdr:from>
    <xdr:to>
      <xdr:col>7</xdr:col>
      <xdr:colOff>884465</xdr:colOff>
      <xdr:row>29</xdr:row>
      <xdr:rowOff>176893</xdr:rowOff>
    </xdr:to>
    <xdr:sp macro="" textlink="">
      <xdr:nvSpPr>
        <xdr:cNvPr id="3" name="TextBox 2">
          <a:extLst>
            <a:ext uri="{FF2B5EF4-FFF2-40B4-BE49-F238E27FC236}">
              <a16:creationId xmlns:a16="http://schemas.microsoft.com/office/drawing/2014/main" id="{BB3108C3-B8AD-4114-849A-11CF3862A6B0}"/>
            </a:ext>
          </a:extLst>
        </xdr:cNvPr>
        <xdr:cNvSpPr txBox="1"/>
      </xdr:nvSpPr>
      <xdr:spPr>
        <a:xfrm>
          <a:off x="394607" y="2004242"/>
          <a:ext cx="6613072" cy="368354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rPr>
            <a:t>Lund 206</a:t>
          </a:r>
        </a:p>
        <a:p>
          <a:r>
            <a:rPr lang="en-US" sz="2000" baseline="0">
              <a:latin typeface="Lucida Bright" panose="02040602050505020304" pitchFamily="18" charset="0"/>
            </a:rPr>
            <a:t>The weekly incomes of shift foremen in the glass industry follow the normal probability distribution with a mean of </a:t>
          </a:r>
          <a:r>
            <a:rPr lang="en-US" sz="2000" b="1" baseline="0">
              <a:solidFill>
                <a:srgbClr val="C00000"/>
              </a:solidFill>
              <a:latin typeface="Lucida Bright" panose="02040602050505020304" pitchFamily="18" charset="0"/>
            </a:rPr>
            <a:t>$1,000 </a:t>
          </a:r>
          <a:r>
            <a:rPr lang="en-US" sz="2000" baseline="0">
              <a:latin typeface="Lucida Bright" panose="02040602050505020304" pitchFamily="18" charset="0"/>
            </a:rPr>
            <a:t>and a standard deviation of </a:t>
          </a:r>
          <a:r>
            <a:rPr lang="en-US" sz="2000" b="1" baseline="0">
              <a:solidFill>
                <a:srgbClr val="C00000"/>
              </a:solidFill>
              <a:latin typeface="Lucida Bright" panose="02040602050505020304" pitchFamily="18" charset="0"/>
            </a:rPr>
            <a:t>$100</a:t>
          </a:r>
          <a:r>
            <a:rPr lang="en-US" sz="2000" baseline="0">
              <a:latin typeface="Lucida Bright" panose="02040602050505020304" pitchFamily="18" charset="0"/>
            </a:rPr>
            <a:t>.</a:t>
          </a:r>
        </a:p>
        <a:p>
          <a:endParaRPr lang="en-US" sz="2000" baseline="0">
            <a:latin typeface="Lucida Bright" panose="02040602050505020304" pitchFamily="18" charset="0"/>
          </a:endParaRPr>
        </a:p>
        <a:p>
          <a:r>
            <a:rPr lang="en-US" sz="2000" baseline="0">
              <a:latin typeface="Lucida Bright" panose="02040602050505020304" pitchFamily="18" charset="0"/>
            </a:rPr>
            <a:t>a) What is the z value for the income of a foreman who earns </a:t>
          </a:r>
          <a:r>
            <a:rPr lang="en-US" sz="2000" b="1" baseline="0">
              <a:solidFill>
                <a:srgbClr val="C00000"/>
              </a:solidFill>
              <a:latin typeface="Lucida Bright" panose="02040602050505020304" pitchFamily="18" charset="0"/>
            </a:rPr>
            <a:t>$1,100 </a:t>
          </a:r>
          <a:r>
            <a:rPr lang="en-US" sz="2000" baseline="0">
              <a:latin typeface="Lucida Bright" panose="02040602050505020304" pitchFamily="18" charset="0"/>
            </a:rPr>
            <a:t>per week?</a:t>
          </a:r>
        </a:p>
        <a:p>
          <a:endParaRPr lang="en-US" sz="2000" baseline="0">
            <a:latin typeface="Lucida Bright" panose="02040602050505020304" pitchFamily="18" charset="0"/>
          </a:endParaRPr>
        </a:p>
        <a:p>
          <a:r>
            <a:rPr lang="en-US" sz="2000" baseline="0">
              <a:latin typeface="Lucida Bright" panose="02040602050505020304" pitchFamily="18" charset="0"/>
            </a:rPr>
            <a:t>b) What is the probability of earning this amount?</a:t>
          </a: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176C8CE2-C379-44B1-A203-B7AC2E30C8F7}"/>
            </a:ext>
          </a:extLst>
        </xdr:cNvPr>
        <xdr:cNvSpPr/>
      </xdr:nvSpPr>
      <xdr:spPr>
        <a:xfrm>
          <a:off x="1429024" y="290649"/>
          <a:ext cx="1394186" cy="118001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8</xdr:col>
      <xdr:colOff>95250</xdr:colOff>
      <xdr:row>8</xdr:row>
      <xdr:rowOff>162742</xdr:rowOff>
    </xdr:from>
    <xdr:to>
      <xdr:col>8</xdr:col>
      <xdr:colOff>95250</xdr:colOff>
      <xdr:row>54</xdr:row>
      <xdr:rowOff>101782</xdr:rowOff>
    </xdr:to>
    <xdr:cxnSp macro="">
      <xdr:nvCxnSpPr>
        <xdr:cNvPr id="5" name="Straight Connector 4">
          <a:extLst>
            <a:ext uri="{FF2B5EF4-FFF2-40B4-BE49-F238E27FC236}">
              <a16:creationId xmlns:a16="http://schemas.microsoft.com/office/drawing/2014/main" id="{CE8932CB-1C9F-48EE-B5F5-747F05A3873E}"/>
            </a:ext>
          </a:extLst>
        </xdr:cNvPr>
        <xdr:cNvCxnSpPr/>
      </xdr:nvCxnSpPr>
      <xdr:spPr>
        <a:xfrm flipH="1">
          <a:off x="7225393" y="1686742"/>
          <a:ext cx="0" cy="102532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204107</xdr:colOff>
      <xdr:row>2</xdr:row>
      <xdr:rowOff>88446</xdr:rowOff>
    </xdr:from>
    <xdr:to>
      <xdr:col>15</xdr:col>
      <xdr:colOff>1324155</xdr:colOff>
      <xdr:row>6</xdr:row>
      <xdr:rowOff>58419</xdr:rowOff>
    </xdr:to>
    <xdr:sp macro="" textlink="">
      <xdr:nvSpPr>
        <xdr:cNvPr id="6" name="Rounded Rectangle 6">
          <a:extLst>
            <a:ext uri="{FF2B5EF4-FFF2-40B4-BE49-F238E27FC236}">
              <a16:creationId xmlns:a16="http://schemas.microsoft.com/office/drawing/2014/main" id="{EAF8CEDC-072B-459A-9768-8C57E11F9F2A}"/>
            </a:ext>
          </a:extLst>
        </xdr:cNvPr>
        <xdr:cNvSpPr/>
      </xdr:nvSpPr>
      <xdr:spPr>
        <a:xfrm>
          <a:off x="10572750" y="469446"/>
          <a:ext cx="3582941" cy="73197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8</xdr:col>
      <xdr:colOff>928008</xdr:colOff>
      <xdr:row>10</xdr:row>
      <xdr:rowOff>156392</xdr:rowOff>
    </xdr:from>
    <xdr:to>
      <xdr:col>15</xdr:col>
      <xdr:colOff>887186</xdr:colOff>
      <xdr:row>17</xdr:row>
      <xdr:rowOff>13607</xdr:rowOff>
    </xdr:to>
    <xdr:sp macro="" textlink="">
      <xdr:nvSpPr>
        <xdr:cNvPr id="7" name="TextBox 6">
          <a:extLst>
            <a:ext uri="{FF2B5EF4-FFF2-40B4-BE49-F238E27FC236}">
              <a16:creationId xmlns:a16="http://schemas.microsoft.com/office/drawing/2014/main" id="{AED23ACA-F181-459F-B6D0-00EE49CE2E01}"/>
            </a:ext>
          </a:extLst>
        </xdr:cNvPr>
        <xdr:cNvSpPr txBox="1"/>
      </xdr:nvSpPr>
      <xdr:spPr>
        <a:xfrm>
          <a:off x="8058151" y="2061392"/>
          <a:ext cx="5660571" cy="11907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a) x = $1,100</a:t>
          </a:r>
        </a:p>
        <a:p>
          <a:endParaRPr lang="en-US" sz="2000" baseline="0">
            <a:latin typeface="Lucida Bright" panose="02040602050505020304" pitchFamily="18" charset="0"/>
          </a:endParaRPr>
        </a:p>
        <a:p>
          <a:r>
            <a:rPr lang="en-US" sz="2000" baseline="0">
              <a:latin typeface="Lucida Bright" panose="02040602050505020304" pitchFamily="18" charset="0"/>
            </a:rPr>
            <a:t>z = (x -</a:t>
          </a:r>
          <a:r>
            <a:rPr lang="el-GR" sz="2000" baseline="0">
              <a:latin typeface="Times New Roman" panose="02020603050405020304" pitchFamily="18" charset="0"/>
              <a:cs typeface="Times New Roman" panose="02020603050405020304" pitchFamily="18" charset="0"/>
            </a:rPr>
            <a:t>μ</a:t>
          </a:r>
          <a:r>
            <a:rPr lang="en-US" sz="2000" baseline="0">
              <a:latin typeface="Lucida Bright" panose="02040602050505020304" pitchFamily="18" charset="0"/>
              <a:cs typeface="Times New Roman" panose="02020603050405020304" pitchFamily="18" charset="0"/>
            </a:rPr>
            <a:t>) /</a:t>
          </a:r>
          <a:r>
            <a:rPr lang="el-GR" sz="2000" baseline="0">
              <a:latin typeface="Calibri" panose="020F0502020204030204" pitchFamily="34" charset="0"/>
              <a:cs typeface="Calibri" panose="020F0502020204030204" pitchFamily="34" charset="0"/>
            </a:rPr>
            <a:t>σ</a:t>
          </a:r>
          <a:r>
            <a:rPr lang="en-US" sz="2000" baseline="0">
              <a:latin typeface="Lucida Bright" panose="02040602050505020304" pitchFamily="18" charset="0"/>
              <a:cs typeface="Calibri" panose="020F0502020204030204" pitchFamily="34" charset="0"/>
            </a:rPr>
            <a:t> = ($1,100 - $1,000)/$100 =</a:t>
          </a:r>
          <a:r>
            <a:rPr lang="en-US" sz="2000" b="1" baseline="0">
              <a:solidFill>
                <a:srgbClr val="C00000"/>
              </a:solidFill>
              <a:latin typeface="Lucida Bright" panose="02040602050505020304" pitchFamily="18" charset="0"/>
              <a:cs typeface="Calibri" panose="020F0502020204030204" pitchFamily="34" charset="0"/>
            </a:rPr>
            <a:t> 1</a:t>
          </a:r>
          <a:endParaRPr lang="en-US" sz="2000" b="1" baseline="0">
            <a:solidFill>
              <a:srgbClr val="C00000"/>
            </a:solidFill>
            <a:latin typeface="Lucida Bright" panose="02040602050505020304" pitchFamily="18" charset="0"/>
          </a:endParaRPr>
        </a:p>
      </xdr:txBody>
    </xdr:sp>
    <xdr:clientData/>
  </xdr:twoCellAnchor>
  <xdr:twoCellAnchor>
    <xdr:from>
      <xdr:col>9</xdr:col>
      <xdr:colOff>0</xdr:colOff>
      <xdr:row>19</xdr:row>
      <xdr:rowOff>0</xdr:rowOff>
    </xdr:from>
    <xdr:to>
      <xdr:col>14</xdr:col>
      <xdr:colOff>217714</xdr:colOff>
      <xdr:row>25</xdr:row>
      <xdr:rowOff>61322</xdr:rowOff>
    </xdr:to>
    <xdr:sp macro="" textlink="">
      <xdr:nvSpPr>
        <xdr:cNvPr id="8" name="TextBox 7">
          <a:extLst>
            <a:ext uri="{FF2B5EF4-FFF2-40B4-BE49-F238E27FC236}">
              <a16:creationId xmlns:a16="http://schemas.microsoft.com/office/drawing/2014/main" id="{7C61EFBB-89A9-4483-831D-51FACEA56DB7}"/>
            </a:ext>
          </a:extLst>
        </xdr:cNvPr>
        <xdr:cNvSpPr txBox="1"/>
      </xdr:nvSpPr>
      <xdr:spPr>
        <a:xfrm>
          <a:off x="8096250" y="3619500"/>
          <a:ext cx="4653643" cy="139482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b) NORMSDIST(1,1)</a:t>
          </a:r>
          <a:endParaRPr lang="en-US" sz="2000" b="1" baseline="0">
            <a:solidFill>
              <a:srgbClr val="C00000"/>
            </a:solidFill>
            <a:latin typeface="Lucida Bright" panose="020406020505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213362</xdr:colOff>
      <xdr:row>2</xdr:row>
      <xdr:rowOff>26125</xdr:rowOff>
    </xdr:from>
    <xdr:to>
      <xdr:col>10</xdr:col>
      <xdr:colOff>136072</xdr:colOff>
      <xdr:row>6</xdr:row>
      <xdr:rowOff>163286</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3397433" y="407125"/>
          <a:ext cx="5800996" cy="89916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1541</xdr:colOff>
      <xdr:row>10</xdr:row>
      <xdr:rowOff>140064</xdr:rowOff>
    </xdr:from>
    <xdr:to>
      <xdr:col>8</xdr:col>
      <xdr:colOff>462643</xdr:colOff>
      <xdr:row>31</xdr:row>
      <xdr:rowOff>204107</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541" y="2045064"/>
          <a:ext cx="7591245" cy="405093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bg1"/>
              </a:solidFill>
              <a:latin typeface="Lucida Bright" panose="02040602050505020304" pitchFamily="18" charset="0"/>
            </a:rPr>
            <a:t>Lund 206</a:t>
          </a:r>
        </a:p>
        <a:p>
          <a:r>
            <a:rPr lang="en-US" sz="2400" baseline="0">
              <a:latin typeface="Lucida Bright" panose="02040602050505020304" pitchFamily="18" charset="0"/>
            </a:rPr>
            <a:t>The weekly incomes of shift foremen in the glass industry follow the normal probability distribution with a mean of $1,000 and a standard deviation of $100.</a:t>
          </a:r>
        </a:p>
        <a:p>
          <a:endParaRPr lang="en-US" sz="2400" baseline="0">
            <a:latin typeface="Lucida Bright" panose="02040602050505020304" pitchFamily="18" charset="0"/>
          </a:endParaRPr>
        </a:p>
        <a:p>
          <a:r>
            <a:rPr lang="en-US" sz="2400" baseline="0">
              <a:latin typeface="Lucida Bright" panose="02040602050505020304" pitchFamily="18" charset="0"/>
            </a:rPr>
            <a:t>What is the z value for the income of a foreman who earns $1,100 per week?</a:t>
          </a: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429024" y="290649"/>
          <a:ext cx="1394186" cy="118001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258536</xdr:colOff>
      <xdr:row>9</xdr:row>
      <xdr:rowOff>40277</xdr:rowOff>
    </xdr:from>
    <xdr:to>
      <xdr:col>9</xdr:col>
      <xdr:colOff>258536</xdr:colOff>
      <xdr:row>54</xdr:row>
      <xdr:rowOff>169817</xdr:rowOff>
    </xdr:to>
    <xdr:cxnSp macro="">
      <xdr:nvCxnSpPr>
        <xdr:cNvPr id="6" name="Straight Connector 5">
          <a:extLst>
            <a:ext uri="{FF2B5EF4-FFF2-40B4-BE49-F238E27FC236}">
              <a16:creationId xmlns:a16="http://schemas.microsoft.com/office/drawing/2014/main" id="{00000000-0008-0000-0300-000006000000}"/>
            </a:ext>
          </a:extLst>
        </xdr:cNvPr>
        <xdr:cNvCxnSpPr/>
      </xdr:nvCxnSpPr>
      <xdr:spPr>
        <a:xfrm flipH="1">
          <a:off x="8354786" y="1754777"/>
          <a:ext cx="0" cy="102532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802821</xdr:colOff>
      <xdr:row>2</xdr:row>
      <xdr:rowOff>95249</xdr:rowOff>
    </xdr:from>
    <xdr:to>
      <xdr:col>15</xdr:col>
      <xdr:colOff>943155</xdr:colOff>
      <xdr:row>6</xdr:row>
      <xdr:rowOff>122464</xdr:rowOff>
    </xdr:to>
    <xdr:sp macro="" textlink="">
      <xdr:nvSpPr>
        <xdr:cNvPr id="7" name="Rounded Rectangle 6">
          <a:extLst>
            <a:ext uri="{FF2B5EF4-FFF2-40B4-BE49-F238E27FC236}">
              <a16:creationId xmlns:a16="http://schemas.microsoft.com/office/drawing/2014/main" id="{00000000-0008-0000-0300-000007000000}"/>
            </a:ext>
          </a:extLst>
        </xdr:cNvPr>
        <xdr:cNvSpPr/>
      </xdr:nvSpPr>
      <xdr:spPr>
        <a:xfrm>
          <a:off x="10191750" y="476249"/>
          <a:ext cx="3582941" cy="789215"/>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15</xdr:col>
      <xdr:colOff>1360714</xdr:colOff>
      <xdr:row>2</xdr:row>
      <xdr:rowOff>27215</xdr:rowOff>
    </xdr:from>
    <xdr:to>
      <xdr:col>16</xdr:col>
      <xdr:colOff>738867</xdr:colOff>
      <xdr:row>6</xdr:row>
      <xdr:rowOff>81190</xdr:rowOff>
    </xdr:to>
    <xdr:sp macro="" textlink="">
      <xdr:nvSpPr>
        <xdr:cNvPr id="8" name="Rounded Rectangle 6">
          <a:hlinkClick xmlns:r="http://schemas.openxmlformats.org/officeDocument/2006/relationships" r:id="rId2"/>
          <a:extLst>
            <a:ext uri="{FF2B5EF4-FFF2-40B4-BE49-F238E27FC236}">
              <a16:creationId xmlns:a16="http://schemas.microsoft.com/office/drawing/2014/main" id="{5D0D9762-F827-4BAE-81A3-2BCE3EA76708}"/>
            </a:ext>
          </a:extLst>
        </xdr:cNvPr>
        <xdr:cNvSpPr/>
      </xdr:nvSpPr>
      <xdr:spPr>
        <a:xfrm>
          <a:off x="14192250" y="408215"/>
          <a:ext cx="1378403"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407127</xdr:colOff>
      <xdr:row>2</xdr:row>
      <xdr:rowOff>97972</xdr:rowOff>
    </xdr:from>
    <xdr:to>
      <xdr:col>9</xdr:col>
      <xdr:colOff>734786</xdr:colOff>
      <xdr:row>6</xdr:row>
      <xdr:rowOff>174172</xdr:rowOff>
    </xdr:to>
    <xdr:sp macro="" textlink="">
      <xdr:nvSpPr>
        <xdr:cNvPr id="2" name="Rounded Rectangle 1">
          <a:extLst>
            <a:ext uri="{FF2B5EF4-FFF2-40B4-BE49-F238E27FC236}">
              <a16:creationId xmlns:a16="http://schemas.microsoft.com/office/drawing/2014/main" id="{93482962-B377-447A-8562-F88794DB34CC}"/>
            </a:ext>
          </a:extLst>
        </xdr:cNvPr>
        <xdr:cNvSpPr/>
      </xdr:nvSpPr>
      <xdr:spPr>
        <a:xfrm>
          <a:off x="2864577" y="478972"/>
          <a:ext cx="532828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3</a:t>
          </a:r>
          <a:r>
            <a:rPr lang="en-US" sz="3200" b="1">
              <a:solidFill>
                <a:schemeClr val="accent4">
                  <a:lumMod val="50000"/>
                </a:schemeClr>
              </a:solidFill>
              <a:latin typeface="Lucida Bright" panose="02040602050505020304" pitchFamily="18" charset="0"/>
            </a:rPr>
            <a:t>  </a:t>
          </a:r>
        </a:p>
      </xdr:txBody>
    </xdr:sp>
    <xdr:clientData/>
  </xdr:twoCellAnchor>
  <xdr:twoCellAnchor>
    <xdr:from>
      <xdr:col>1</xdr:col>
      <xdr:colOff>27579</xdr:colOff>
      <xdr:row>1</xdr:row>
      <xdr:rowOff>25945</xdr:rowOff>
    </xdr:from>
    <xdr:to>
      <xdr:col>2</xdr:col>
      <xdr:colOff>1224642</xdr:colOff>
      <xdr:row>7</xdr:row>
      <xdr:rowOff>182336</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5B2A956D-18C5-45F0-BC7B-324BC3B1BA2C}"/>
            </a:ext>
          </a:extLst>
        </xdr:cNvPr>
        <xdr:cNvSpPr/>
      </xdr:nvSpPr>
      <xdr:spPr>
        <a:xfrm>
          <a:off x="637179" y="216445"/>
          <a:ext cx="1816188" cy="12993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0</xdr:col>
      <xdr:colOff>108857</xdr:colOff>
      <xdr:row>9</xdr:row>
      <xdr:rowOff>188866</xdr:rowOff>
    </xdr:from>
    <xdr:to>
      <xdr:col>9</xdr:col>
      <xdr:colOff>653143</xdr:colOff>
      <xdr:row>38</xdr:row>
      <xdr:rowOff>149678</xdr:rowOff>
    </xdr:to>
    <xdr:sp macro="" textlink="">
      <xdr:nvSpPr>
        <xdr:cNvPr id="4" name="TextBox 3">
          <a:extLst>
            <a:ext uri="{FF2B5EF4-FFF2-40B4-BE49-F238E27FC236}">
              <a16:creationId xmlns:a16="http://schemas.microsoft.com/office/drawing/2014/main" id="{52610BE9-E203-4A19-AE15-3BE5BA20EADA}"/>
            </a:ext>
          </a:extLst>
        </xdr:cNvPr>
        <xdr:cNvSpPr txBox="1"/>
      </xdr:nvSpPr>
      <xdr:spPr>
        <a:xfrm>
          <a:off x="108857" y="1903366"/>
          <a:ext cx="8014607" cy="696849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latin typeface="Lucida Bright" panose="02040602050505020304" pitchFamily="18" charset="0"/>
            </a:rPr>
            <a:t>Lund207</a:t>
          </a:r>
        </a:p>
        <a:p>
          <a:r>
            <a:rPr lang="en-US" sz="2400" b="0" baseline="0">
              <a:solidFill>
                <a:schemeClr val="tx1"/>
              </a:solidFill>
              <a:latin typeface="Lucida Bright" panose="02040602050505020304" pitchFamily="18" charset="0"/>
            </a:rPr>
            <a:t>As a part  of its quality assurance program, the ABC company conducts tests on battery life. For a particular D-cell alkaline battery, the mean life is</a:t>
          </a:r>
        </a:p>
        <a:p>
          <a:r>
            <a:rPr lang="en-US" sz="2400" b="1" baseline="0">
              <a:solidFill>
                <a:srgbClr val="C00000"/>
              </a:solidFill>
              <a:latin typeface="Lucida Bright" panose="02040602050505020304" pitchFamily="18" charset="0"/>
            </a:rPr>
            <a:t>19</a:t>
          </a:r>
          <a:r>
            <a:rPr lang="en-US" sz="2400" b="0" baseline="0">
              <a:solidFill>
                <a:schemeClr val="tx1"/>
              </a:solidFill>
              <a:latin typeface="Lucida Bright" panose="02040602050505020304" pitchFamily="18" charset="0"/>
            </a:rPr>
            <a:t> </a:t>
          </a:r>
          <a:r>
            <a:rPr lang="en-US" sz="2400" b="1" baseline="0">
              <a:solidFill>
                <a:srgbClr val="C00000"/>
              </a:solidFill>
              <a:latin typeface="Lucida Bright" panose="02040602050505020304" pitchFamily="18" charset="0"/>
            </a:rPr>
            <a:t>hours</a:t>
          </a:r>
          <a:r>
            <a:rPr lang="en-US" sz="2400" b="0" baseline="0">
              <a:solidFill>
                <a:schemeClr val="tx1"/>
              </a:solidFill>
              <a:latin typeface="Lucida Bright" panose="02040602050505020304" pitchFamily="18" charset="0"/>
            </a:rPr>
            <a:t>. The useful life of the battery follows a normal distribution with a standard deviation of</a:t>
          </a:r>
        </a:p>
        <a:p>
          <a:r>
            <a:rPr lang="en-US" sz="2400" b="1" baseline="0">
              <a:solidFill>
                <a:srgbClr val="C00000"/>
              </a:solidFill>
              <a:latin typeface="Lucida Bright" panose="02040602050505020304" pitchFamily="18" charset="0"/>
            </a:rPr>
            <a:t>1.2</a:t>
          </a:r>
          <a:r>
            <a:rPr lang="en-US" sz="2400" b="0" baseline="0">
              <a:solidFill>
                <a:schemeClr val="tx1"/>
              </a:solidFill>
              <a:latin typeface="Lucida Bright" panose="02040602050505020304" pitchFamily="18" charset="0"/>
            </a:rPr>
            <a:t> </a:t>
          </a:r>
          <a:r>
            <a:rPr lang="en-US" sz="2400" b="1" baseline="0">
              <a:solidFill>
                <a:srgbClr val="C00000"/>
              </a:solidFill>
              <a:latin typeface="Lucida Bright" panose="02040602050505020304" pitchFamily="18" charset="0"/>
            </a:rPr>
            <a:t>hours</a:t>
          </a:r>
          <a:r>
            <a:rPr lang="en-US" sz="2400" b="0" baseline="0">
              <a:solidFill>
                <a:schemeClr val="tx1"/>
              </a:solidFill>
              <a:latin typeface="Lucida Bright" panose="02040602050505020304" pitchFamily="18" charset="0"/>
            </a:rPr>
            <a:t>. </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Please answer the following questions:</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a. 68.28 % of batteries failed between what two values?</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b. 95.4% of batteries failed between what two values?</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c. 99.7% of batteries failed between what two values?</a:t>
          </a:r>
        </a:p>
      </xdr:txBody>
    </xdr:sp>
    <xdr:clientData/>
  </xdr:twoCellAnchor>
  <xdr:twoCellAnchor>
    <xdr:from>
      <xdr:col>10</xdr:col>
      <xdr:colOff>122463</xdr:colOff>
      <xdr:row>8</xdr:row>
      <xdr:rowOff>121919</xdr:rowOff>
    </xdr:from>
    <xdr:to>
      <xdr:col>10</xdr:col>
      <xdr:colOff>122463</xdr:colOff>
      <xdr:row>53</xdr:row>
      <xdr:rowOff>60959</xdr:rowOff>
    </xdr:to>
    <xdr:cxnSp macro="">
      <xdr:nvCxnSpPr>
        <xdr:cNvPr id="5" name="Straight Connector 4">
          <a:extLst>
            <a:ext uri="{FF2B5EF4-FFF2-40B4-BE49-F238E27FC236}">
              <a16:creationId xmlns:a16="http://schemas.microsoft.com/office/drawing/2014/main" id="{F7A11C77-CB56-4D22-90FA-3E876A3B9B73}"/>
            </a:ext>
          </a:extLst>
        </xdr:cNvPr>
        <xdr:cNvCxnSpPr/>
      </xdr:nvCxnSpPr>
      <xdr:spPr>
        <a:xfrm flipH="1">
          <a:off x="8572499" y="1645919"/>
          <a:ext cx="0" cy="1048457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830034</xdr:colOff>
      <xdr:row>1</xdr:row>
      <xdr:rowOff>163286</xdr:rowOff>
    </xdr:from>
    <xdr:to>
      <xdr:col>14</xdr:col>
      <xdr:colOff>827494</xdr:colOff>
      <xdr:row>6</xdr:row>
      <xdr:rowOff>54429</xdr:rowOff>
    </xdr:to>
    <xdr:sp macro="" textlink="">
      <xdr:nvSpPr>
        <xdr:cNvPr id="6" name="Rounded Rectangle 13">
          <a:extLst>
            <a:ext uri="{FF2B5EF4-FFF2-40B4-BE49-F238E27FC236}">
              <a16:creationId xmlns:a16="http://schemas.microsoft.com/office/drawing/2014/main" id="{9FF04699-E480-48E1-A8DA-016422CFFEE0}"/>
            </a:ext>
          </a:extLst>
        </xdr:cNvPr>
        <xdr:cNvSpPr/>
      </xdr:nvSpPr>
      <xdr:spPr>
        <a:xfrm>
          <a:off x="9269184" y="353786"/>
          <a:ext cx="3578860" cy="84364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10</xdr:col>
      <xdr:colOff>337456</xdr:colOff>
      <xdr:row>10</xdr:row>
      <xdr:rowOff>177981</xdr:rowOff>
    </xdr:from>
    <xdr:to>
      <xdr:col>18</xdr:col>
      <xdr:colOff>1088571</xdr:colOff>
      <xdr:row>31</xdr:row>
      <xdr:rowOff>683079</xdr:rowOff>
    </xdr:to>
    <xdr:sp macro="" textlink="">
      <xdr:nvSpPr>
        <xdr:cNvPr id="8" name="TextBox 7">
          <a:extLst>
            <a:ext uri="{FF2B5EF4-FFF2-40B4-BE49-F238E27FC236}">
              <a16:creationId xmlns:a16="http://schemas.microsoft.com/office/drawing/2014/main" id="{5E34C84F-1509-4242-BF8F-18CB076939E5}"/>
            </a:ext>
          </a:extLst>
        </xdr:cNvPr>
        <xdr:cNvSpPr txBox="1"/>
      </xdr:nvSpPr>
      <xdr:spPr>
        <a:xfrm>
          <a:off x="8787492" y="2082981"/>
          <a:ext cx="9255579" cy="499545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tx1"/>
              </a:solidFill>
              <a:latin typeface="Lucida Bright" panose="02040602050505020304" pitchFamily="18" charset="0"/>
            </a:rPr>
            <a:t>Use the Empirical Rule:</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a) 19 +/- </a:t>
          </a:r>
          <a:r>
            <a:rPr lang="en-US" sz="2400" b="0" baseline="0">
              <a:solidFill>
                <a:srgbClr val="C00000"/>
              </a:solidFill>
              <a:latin typeface="Lucida Bright" panose="02040602050505020304" pitchFamily="18" charset="0"/>
            </a:rPr>
            <a:t>(1</a:t>
          </a:r>
          <a:r>
            <a:rPr lang="en-US" sz="2400" b="0" baseline="0">
              <a:solidFill>
                <a:schemeClr val="tx1"/>
              </a:solidFill>
              <a:latin typeface="Lucida Bright" panose="02040602050505020304" pitchFamily="18" charset="0"/>
            </a:rPr>
            <a:t> * 1.2) =  19 - 1.2 = 17.8 and 19 +1.2 = 20.2</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b) 19 +/- (</a:t>
          </a:r>
          <a:r>
            <a:rPr lang="en-US" sz="2400" b="0" baseline="0">
              <a:solidFill>
                <a:srgbClr val="C00000"/>
              </a:solidFill>
              <a:latin typeface="Lucida Bright" panose="02040602050505020304" pitchFamily="18" charset="0"/>
            </a:rPr>
            <a:t>2</a:t>
          </a:r>
          <a:r>
            <a:rPr lang="en-US" sz="2400" b="0" baseline="0">
              <a:solidFill>
                <a:schemeClr val="tx1"/>
              </a:solidFill>
              <a:latin typeface="Lucida Bright" panose="02040602050505020304" pitchFamily="18" charset="0"/>
            </a:rPr>
            <a:t> * 1.2) = 16.6 and 21.4</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c) 19 +/- (</a:t>
          </a:r>
          <a:r>
            <a:rPr lang="en-US" sz="2400" b="0" baseline="0">
              <a:solidFill>
                <a:srgbClr val="C00000"/>
              </a:solidFill>
              <a:latin typeface="Lucida Bright" panose="02040602050505020304" pitchFamily="18" charset="0"/>
            </a:rPr>
            <a:t>3</a:t>
          </a:r>
          <a:r>
            <a:rPr lang="en-US" sz="2400" b="0" baseline="0">
              <a:solidFill>
                <a:schemeClr val="tx1"/>
              </a:solidFill>
              <a:latin typeface="Lucida Bright" panose="02040602050505020304" pitchFamily="18" charset="0"/>
            </a:rPr>
            <a:t> * 1.2) = 15.4 and 22.6 </a:t>
          </a:r>
        </a:p>
        <a:p>
          <a:endParaRPr lang="en-US" sz="2400" b="0" baseline="0">
            <a:solidFill>
              <a:schemeClr val="tx1"/>
            </a:solidFill>
            <a:latin typeface="Lucida Bright" panose="02040602050505020304" pitchFamily="18" charset="0"/>
          </a:endParaRPr>
        </a:p>
        <a:p>
          <a:r>
            <a:rPr lang="en-US" sz="2400" b="1" baseline="0">
              <a:solidFill>
                <a:srgbClr val="C00000"/>
              </a:solidFill>
              <a:latin typeface="Lucida Bright" panose="02040602050505020304" pitchFamily="18" charset="0"/>
            </a:rPr>
            <a:t>1, 2, 3 above are </a:t>
          </a:r>
          <a:r>
            <a:rPr lang="el-GR" sz="3200" b="0" baseline="0">
              <a:solidFill>
                <a:srgbClr val="C00000"/>
              </a:solidFill>
              <a:latin typeface="Calibri" panose="020F0502020204030204" pitchFamily="34" charset="0"/>
              <a:cs typeface="Calibri" panose="020F0502020204030204" pitchFamily="34" charset="0"/>
            </a:rPr>
            <a:t>σ</a:t>
          </a:r>
          <a:r>
            <a:rPr lang="en-US" sz="1800" b="0" baseline="0">
              <a:solidFill>
                <a:srgbClr val="C00000"/>
              </a:solidFill>
              <a:latin typeface="Lucida Bright" panose="02040602050505020304" pitchFamily="18" charset="0"/>
              <a:cs typeface="Calibri" panose="020F0502020204030204" pitchFamily="34" charset="0"/>
            </a:rPr>
            <a:t>s</a:t>
          </a:r>
          <a:endParaRPr lang="en-US" sz="1800" b="0" baseline="0">
            <a:solidFill>
              <a:srgbClr val="C00000"/>
            </a:solidFill>
            <a:latin typeface="Lucida Bright" panose="020406020505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407127</xdr:colOff>
      <xdr:row>2</xdr:row>
      <xdr:rowOff>97972</xdr:rowOff>
    </xdr:from>
    <xdr:to>
      <xdr:col>9</xdr:col>
      <xdr:colOff>734786</xdr:colOff>
      <xdr:row>6</xdr:row>
      <xdr:rowOff>174172</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2870020" y="478972"/>
          <a:ext cx="533508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3</a:t>
          </a:r>
          <a:r>
            <a:rPr lang="en-US" sz="3200" b="1">
              <a:solidFill>
                <a:schemeClr val="accent4">
                  <a:lumMod val="50000"/>
                </a:schemeClr>
              </a:solidFill>
              <a:latin typeface="Lucida Bright" panose="02040602050505020304" pitchFamily="18" charset="0"/>
            </a:rPr>
            <a:t>  </a:t>
          </a:r>
        </a:p>
      </xdr:txBody>
    </xdr:sp>
    <xdr:clientData/>
  </xdr:twoCellAnchor>
  <xdr:twoCellAnchor>
    <xdr:from>
      <xdr:col>1</xdr:col>
      <xdr:colOff>27579</xdr:colOff>
      <xdr:row>1</xdr:row>
      <xdr:rowOff>25945</xdr:rowOff>
    </xdr:from>
    <xdr:to>
      <xdr:col>2</xdr:col>
      <xdr:colOff>1224642</xdr:colOff>
      <xdr:row>7</xdr:row>
      <xdr:rowOff>182336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639900" y="216445"/>
          <a:ext cx="1822992" cy="12993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0</xdr:col>
      <xdr:colOff>266699</xdr:colOff>
      <xdr:row>10</xdr:row>
      <xdr:rowOff>25579</xdr:rowOff>
    </xdr:from>
    <xdr:to>
      <xdr:col>11</xdr:col>
      <xdr:colOff>108857</xdr:colOff>
      <xdr:row>32</xdr:row>
      <xdr:rowOff>185056</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266699" y="1876150"/>
          <a:ext cx="9584872" cy="52866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0" baseline="0">
              <a:solidFill>
                <a:schemeClr val="bg1"/>
              </a:solidFill>
              <a:latin typeface="Lucida Bright" panose="02040602050505020304" pitchFamily="18" charset="0"/>
            </a:rPr>
            <a:t>Lund207</a:t>
          </a:r>
        </a:p>
        <a:p>
          <a:r>
            <a:rPr lang="en-US" sz="2400" b="0" baseline="0">
              <a:solidFill>
                <a:schemeClr val="tx1"/>
              </a:solidFill>
              <a:latin typeface="Lucida Bright" panose="02040602050505020304" pitchFamily="18" charset="0"/>
            </a:rPr>
            <a:t>As a part  of its quality assurance program, the ABC company conducts tests on battery life. For a particular D-cell alkaline battery, the mean life is 19 hours. The useful life of the battery follows a normal distribution with a standard deviation of 1.2 hours. </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Please answer the following questions:</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1. 68.28 % of the batteries failed between what two values?</a:t>
          </a:r>
        </a:p>
        <a:p>
          <a:r>
            <a:rPr lang="en-US" sz="2400" b="0" baseline="0">
              <a:solidFill>
                <a:schemeClr val="tx1"/>
              </a:solidFill>
              <a:latin typeface="Lucida Bright" panose="02040602050505020304" pitchFamily="18" charset="0"/>
            </a:rPr>
            <a:t>2. 95.4% of batteries failed between what two values?</a:t>
          </a:r>
        </a:p>
        <a:p>
          <a:r>
            <a:rPr lang="en-US" sz="2400" b="0" baseline="0">
              <a:solidFill>
                <a:schemeClr val="tx1"/>
              </a:solidFill>
              <a:latin typeface="Lucida Bright" panose="02040602050505020304" pitchFamily="18" charset="0"/>
            </a:rPr>
            <a:t>3. 99.7% of batteries failed between what two values?</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This is a non-standardized problem.</a:t>
          </a:r>
        </a:p>
      </xdr:txBody>
    </xdr:sp>
    <xdr:clientData/>
  </xdr:twoCellAnchor>
  <xdr:twoCellAnchor>
    <xdr:from>
      <xdr:col>11</xdr:col>
      <xdr:colOff>449035</xdr:colOff>
      <xdr:row>8</xdr:row>
      <xdr:rowOff>108312</xdr:rowOff>
    </xdr:from>
    <xdr:to>
      <xdr:col>11</xdr:col>
      <xdr:colOff>449035</xdr:colOff>
      <xdr:row>53</xdr:row>
      <xdr:rowOff>47352</xdr:rowOff>
    </xdr:to>
    <xdr:cxnSp macro="">
      <xdr:nvCxnSpPr>
        <xdr:cNvPr id="12" name="Straight Connector 11">
          <a:extLst>
            <a:ext uri="{FF2B5EF4-FFF2-40B4-BE49-F238E27FC236}">
              <a16:creationId xmlns:a16="http://schemas.microsoft.com/office/drawing/2014/main" id="{00000000-0008-0000-0400-00000C000000}"/>
            </a:ext>
          </a:extLst>
        </xdr:cNvPr>
        <xdr:cNvCxnSpPr/>
      </xdr:nvCxnSpPr>
      <xdr:spPr>
        <a:xfrm flipH="1">
          <a:off x="9946821" y="1632312"/>
          <a:ext cx="0" cy="1048457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830034</xdr:colOff>
      <xdr:row>1</xdr:row>
      <xdr:rowOff>163286</xdr:rowOff>
    </xdr:from>
    <xdr:to>
      <xdr:col>14</xdr:col>
      <xdr:colOff>827494</xdr:colOff>
      <xdr:row>6</xdr:row>
      <xdr:rowOff>54429</xdr:rowOff>
    </xdr:to>
    <xdr:sp macro="" textlink="">
      <xdr:nvSpPr>
        <xdr:cNvPr id="14" name="Rounded Rectangle 13">
          <a:extLst>
            <a:ext uri="{FF2B5EF4-FFF2-40B4-BE49-F238E27FC236}">
              <a16:creationId xmlns:a16="http://schemas.microsoft.com/office/drawing/2014/main" id="{00000000-0008-0000-0400-00000E000000}"/>
            </a:ext>
          </a:extLst>
        </xdr:cNvPr>
        <xdr:cNvSpPr/>
      </xdr:nvSpPr>
      <xdr:spPr>
        <a:xfrm>
          <a:off x="9280070" y="353786"/>
          <a:ext cx="3576138" cy="84364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15</xdr:col>
      <xdr:colOff>176893</xdr:colOff>
      <xdr:row>1</xdr:row>
      <xdr:rowOff>176893</xdr:rowOff>
    </xdr:from>
    <xdr:to>
      <xdr:col>16</xdr:col>
      <xdr:colOff>398689</xdr:colOff>
      <xdr:row>6</xdr:row>
      <xdr:rowOff>40368</xdr:rowOff>
    </xdr:to>
    <xdr:sp macro="" textlink="">
      <xdr:nvSpPr>
        <xdr:cNvPr id="8" name="Rounded Rectangle 6">
          <a:hlinkClick xmlns:r="http://schemas.openxmlformats.org/officeDocument/2006/relationships" r:id="rId2"/>
          <a:extLst>
            <a:ext uri="{FF2B5EF4-FFF2-40B4-BE49-F238E27FC236}">
              <a16:creationId xmlns:a16="http://schemas.microsoft.com/office/drawing/2014/main" id="{C1DDA4E3-E51C-4757-B72A-C6CB94D2A1FC}"/>
            </a:ext>
          </a:extLst>
        </xdr:cNvPr>
        <xdr:cNvSpPr/>
      </xdr:nvSpPr>
      <xdr:spPr>
        <a:xfrm>
          <a:off x="13335000" y="367393"/>
          <a:ext cx="1378403"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99219</xdr:colOff>
      <xdr:row>1</xdr:row>
      <xdr:rowOff>128134</xdr:rowOff>
    </xdr:from>
    <xdr:to>
      <xdr:col>3</xdr:col>
      <xdr:colOff>333375</xdr:colOff>
      <xdr:row>8</xdr:row>
      <xdr:rowOff>31750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2854F5C7-C0B9-4C88-80BB-5A2485C24DB3}"/>
            </a:ext>
          </a:extLst>
        </xdr:cNvPr>
        <xdr:cNvSpPr/>
      </xdr:nvSpPr>
      <xdr:spPr>
        <a:xfrm>
          <a:off x="708819" y="318634"/>
          <a:ext cx="1453356" cy="12371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4</xdr:col>
      <xdr:colOff>539750</xdr:colOff>
      <xdr:row>1</xdr:row>
      <xdr:rowOff>142875</xdr:rowOff>
    </xdr:from>
    <xdr:to>
      <xdr:col>13</xdr:col>
      <xdr:colOff>530678</xdr:colOff>
      <xdr:row>7</xdr:row>
      <xdr:rowOff>63500</xdr:rowOff>
    </xdr:to>
    <xdr:sp macro="" textlink="">
      <xdr:nvSpPr>
        <xdr:cNvPr id="3" name="Rounded Rectangle 1">
          <a:extLst>
            <a:ext uri="{FF2B5EF4-FFF2-40B4-BE49-F238E27FC236}">
              <a16:creationId xmlns:a16="http://schemas.microsoft.com/office/drawing/2014/main" id="{D0B8BAF5-799C-46BC-9029-9DD353F472EE}"/>
            </a:ext>
          </a:extLst>
        </xdr:cNvPr>
        <xdr:cNvSpPr/>
      </xdr:nvSpPr>
      <xdr:spPr>
        <a:xfrm>
          <a:off x="2978150" y="333375"/>
          <a:ext cx="5477328" cy="10636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4</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15</xdr:col>
      <xdr:colOff>244928</xdr:colOff>
      <xdr:row>1</xdr:row>
      <xdr:rowOff>102053</xdr:rowOff>
    </xdr:from>
    <xdr:to>
      <xdr:col>15</xdr:col>
      <xdr:colOff>244928</xdr:colOff>
      <xdr:row>54</xdr:row>
      <xdr:rowOff>25218</xdr:rowOff>
    </xdr:to>
    <xdr:cxnSp macro="">
      <xdr:nvCxnSpPr>
        <xdr:cNvPr id="4" name="Straight Connector 3">
          <a:extLst>
            <a:ext uri="{FF2B5EF4-FFF2-40B4-BE49-F238E27FC236}">
              <a16:creationId xmlns:a16="http://schemas.microsoft.com/office/drawing/2014/main" id="{D79A8A35-0ED5-4EA1-B39B-A04831DC6FE4}"/>
            </a:ext>
          </a:extLst>
        </xdr:cNvPr>
        <xdr:cNvCxnSpPr/>
      </xdr:nvCxnSpPr>
      <xdr:spPr>
        <a:xfrm flipH="1">
          <a:off x="9497785" y="292553"/>
          <a:ext cx="0" cy="100196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410482</xdr:colOff>
      <xdr:row>3</xdr:row>
      <xdr:rowOff>70304</xdr:rowOff>
    </xdr:from>
    <xdr:to>
      <xdr:col>20</xdr:col>
      <xdr:colOff>13335</xdr:colOff>
      <xdr:row>7</xdr:row>
      <xdr:rowOff>40277</xdr:rowOff>
    </xdr:to>
    <xdr:sp macro="" textlink="">
      <xdr:nvSpPr>
        <xdr:cNvPr id="5" name="Rounded Rectangle 7">
          <a:extLst>
            <a:ext uri="{FF2B5EF4-FFF2-40B4-BE49-F238E27FC236}">
              <a16:creationId xmlns:a16="http://schemas.microsoft.com/office/drawing/2014/main" id="{D398DC21-103A-4417-B616-2EAF356F609A}"/>
            </a:ext>
          </a:extLst>
        </xdr:cNvPr>
        <xdr:cNvSpPr/>
      </xdr:nvSpPr>
      <xdr:spPr>
        <a:xfrm>
          <a:off x="10275661" y="641804"/>
          <a:ext cx="3589745" cy="73197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0</xdr:col>
      <xdr:colOff>605518</xdr:colOff>
      <xdr:row>11</xdr:row>
      <xdr:rowOff>170089</xdr:rowOff>
    </xdr:from>
    <xdr:to>
      <xdr:col>14</xdr:col>
      <xdr:colOff>546554</xdr:colOff>
      <xdr:row>29</xdr:row>
      <xdr:rowOff>136071</xdr:rowOff>
    </xdr:to>
    <xdr:sp macro="" textlink="">
      <xdr:nvSpPr>
        <xdr:cNvPr id="6" name="TextBox 5">
          <a:extLst>
            <a:ext uri="{FF2B5EF4-FFF2-40B4-BE49-F238E27FC236}">
              <a16:creationId xmlns:a16="http://schemas.microsoft.com/office/drawing/2014/main" id="{64981A57-9398-4E27-A3AA-34FB21CA6B74}"/>
            </a:ext>
          </a:extLst>
        </xdr:cNvPr>
        <xdr:cNvSpPr txBox="1"/>
      </xdr:nvSpPr>
      <xdr:spPr>
        <a:xfrm>
          <a:off x="605518" y="2265589"/>
          <a:ext cx="8475436" cy="339498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rPr>
            <a:t>Lund 210</a:t>
          </a:r>
        </a:p>
        <a:p>
          <a:r>
            <a:rPr lang="en-US" sz="2400" baseline="0">
              <a:latin typeface="Lucida Bright" panose="02040602050505020304" pitchFamily="18" charset="0"/>
            </a:rPr>
            <a:t>The weekly incomes of shift foremen in the glass industry follow the normal probability distribution with a mean of </a:t>
          </a:r>
          <a:r>
            <a:rPr lang="en-US" sz="2400" b="1" baseline="0">
              <a:solidFill>
                <a:srgbClr val="C00000"/>
              </a:solidFill>
              <a:latin typeface="Lucida Bright" panose="02040602050505020304" pitchFamily="18" charset="0"/>
            </a:rPr>
            <a:t>$1,000 </a:t>
          </a:r>
          <a:r>
            <a:rPr lang="en-US" sz="2400" baseline="0">
              <a:latin typeface="Lucida Bright" panose="02040602050505020304" pitchFamily="18" charset="0"/>
            </a:rPr>
            <a:t>and a standard deviation of </a:t>
          </a:r>
          <a:r>
            <a:rPr lang="en-US" sz="2400" b="1" baseline="0">
              <a:solidFill>
                <a:srgbClr val="C00000"/>
              </a:solidFill>
              <a:latin typeface="Lucida Bright" panose="02040602050505020304" pitchFamily="18" charset="0"/>
            </a:rPr>
            <a:t>$100</a:t>
          </a:r>
          <a:r>
            <a:rPr lang="en-US" sz="2400" baseline="0">
              <a:latin typeface="Lucida Bright" panose="02040602050505020304" pitchFamily="18" charset="0"/>
            </a:rPr>
            <a:t>.</a:t>
          </a:r>
        </a:p>
        <a:p>
          <a:endParaRPr lang="en-US" sz="2400" baseline="0">
            <a:latin typeface="Lucida Bright" panose="02040602050505020304" pitchFamily="18" charset="0"/>
          </a:endParaRPr>
        </a:p>
        <a:p>
          <a:r>
            <a:rPr lang="en-US" sz="2400" baseline="0">
              <a:latin typeface="Lucida Bright" panose="02040602050505020304" pitchFamily="18" charset="0"/>
            </a:rPr>
            <a:t>What is the probability of selecting a shift foreman in the glass industry whose income is between </a:t>
          </a:r>
          <a:r>
            <a:rPr lang="en-US" sz="2400" b="1" baseline="0">
              <a:solidFill>
                <a:srgbClr val="C00000"/>
              </a:solidFill>
              <a:latin typeface="Lucida Bright" panose="02040602050505020304" pitchFamily="18" charset="0"/>
            </a:rPr>
            <a:t>$790 </a:t>
          </a:r>
          <a:r>
            <a:rPr lang="en-US" sz="2400" baseline="0">
              <a:latin typeface="Lucida Bright" panose="02040602050505020304" pitchFamily="18" charset="0"/>
            </a:rPr>
            <a:t>and </a:t>
          </a:r>
          <a:r>
            <a:rPr lang="en-US" sz="2400" b="1" baseline="0">
              <a:solidFill>
                <a:srgbClr val="C00000"/>
              </a:solidFill>
              <a:latin typeface="Lucida Bright" panose="02040602050505020304" pitchFamily="18" charset="0"/>
            </a:rPr>
            <a:t>$1,000</a:t>
          </a:r>
          <a:r>
            <a:rPr lang="en-US" sz="2400" baseline="0">
              <a:latin typeface="Lucida Bright" panose="02040602050505020304" pitchFamily="18" charset="0"/>
            </a:rPr>
            <a:t>?</a:t>
          </a:r>
        </a:p>
      </xdr:txBody>
    </xdr:sp>
    <xdr:clientData/>
  </xdr:twoCellAnchor>
  <xdr:twoCellAnchor>
    <xdr:from>
      <xdr:col>15</xdr:col>
      <xdr:colOff>421822</xdr:colOff>
      <xdr:row>9</xdr:row>
      <xdr:rowOff>163286</xdr:rowOff>
    </xdr:from>
    <xdr:to>
      <xdr:col>22</xdr:col>
      <xdr:colOff>27214</xdr:colOff>
      <xdr:row>31</xdr:row>
      <xdr:rowOff>81644</xdr:rowOff>
    </xdr:to>
    <xdr:sp macro="" textlink="">
      <xdr:nvSpPr>
        <xdr:cNvPr id="7" name="TextBox 6">
          <a:extLst>
            <a:ext uri="{FF2B5EF4-FFF2-40B4-BE49-F238E27FC236}">
              <a16:creationId xmlns:a16="http://schemas.microsoft.com/office/drawing/2014/main" id="{5A2BE54A-49F6-43C2-BB55-0A2D80678DAE}"/>
            </a:ext>
          </a:extLst>
        </xdr:cNvPr>
        <xdr:cNvSpPr txBox="1"/>
      </xdr:nvSpPr>
      <xdr:spPr>
        <a:xfrm>
          <a:off x="9674679" y="1877786"/>
          <a:ext cx="5932714" cy="410935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For $790</a:t>
          </a:r>
        </a:p>
        <a:p>
          <a:r>
            <a:rPr lang="en-US" sz="2400" baseline="0">
              <a:latin typeface="Lucida Bright" panose="02040602050505020304" pitchFamily="18" charset="0"/>
            </a:rPr>
            <a:t>z = (x - </a:t>
          </a:r>
          <a:r>
            <a:rPr lang="el-GR" sz="2400" baseline="0">
              <a:latin typeface="Times New Roman" panose="02020603050405020304" pitchFamily="18" charset="0"/>
              <a:cs typeface="Times New Roman" panose="02020603050405020304" pitchFamily="18" charset="0"/>
            </a:rPr>
            <a:t>μ</a:t>
          </a:r>
          <a:r>
            <a:rPr lang="en-US" sz="2400" baseline="0">
              <a:latin typeface="Lucida Bright" panose="02040602050505020304" pitchFamily="18" charset="0"/>
              <a:cs typeface="Times New Roman" panose="02020603050405020304" pitchFamily="18" charset="0"/>
            </a:rPr>
            <a:t>)</a:t>
          </a:r>
          <a:r>
            <a:rPr lang="en-US" sz="2000" baseline="0">
              <a:latin typeface="Lucida Bright" panose="02040602050505020304" pitchFamily="18" charset="0"/>
              <a:cs typeface="Times New Roman" panose="02020603050405020304" pitchFamily="18" charset="0"/>
            </a:rPr>
            <a:t>/</a:t>
          </a:r>
          <a:r>
            <a:rPr lang="el-GR" sz="2000" baseline="0">
              <a:solidFill>
                <a:schemeClr val="dk1"/>
              </a:solidFill>
              <a:effectLst/>
              <a:latin typeface="+mn-lt"/>
              <a:ea typeface="+mn-ea"/>
              <a:cs typeface="+mn-cs"/>
            </a:rPr>
            <a:t>σ</a:t>
          </a:r>
          <a:r>
            <a:rPr lang="en-US" sz="2000" baseline="0">
              <a:latin typeface="Lucida Bright" panose="02040602050505020304" pitchFamily="18" charset="0"/>
              <a:cs typeface="Times New Roman" panose="02020603050405020304" pitchFamily="18" charset="0"/>
            </a:rPr>
            <a:t> </a:t>
          </a:r>
          <a:r>
            <a:rPr lang="en-US" sz="2400" baseline="0">
              <a:latin typeface="Lucida Bright" panose="02040602050505020304" pitchFamily="18" charset="0"/>
              <a:cs typeface="Times New Roman" panose="02020603050405020304" pitchFamily="18" charset="0"/>
            </a:rPr>
            <a:t>= ($790 -$1,000)/$100 =    </a:t>
          </a:r>
          <a:r>
            <a:rPr lang="en-US" sz="2400" baseline="0">
              <a:latin typeface="Times New Roman" panose="02020603050405020304" pitchFamily="18" charset="0"/>
              <a:cs typeface="Times New Roman" panose="02020603050405020304" pitchFamily="18" charset="0"/>
            </a:rPr>
            <a:t>-2.1</a:t>
          </a:r>
        </a:p>
        <a:p>
          <a:endParaRPr lang="en-US" sz="2400" baseline="0">
            <a:latin typeface="Times New Roman" panose="02020603050405020304" pitchFamily="18" charset="0"/>
            <a:cs typeface="Times New Roman" panose="02020603050405020304" pitchFamily="18" charset="0"/>
          </a:endParaRPr>
        </a:p>
        <a:p>
          <a:r>
            <a:rPr lang="en-US" sz="2400" baseline="0">
              <a:solidFill>
                <a:schemeClr val="dk1"/>
              </a:solidFill>
              <a:effectLst/>
              <a:latin typeface="Lucida Bright" panose="02040602050505020304" pitchFamily="18" charset="0"/>
              <a:ea typeface="+mn-ea"/>
              <a:cs typeface="+mn-cs"/>
            </a:rPr>
            <a:t>For $1,000</a:t>
          </a:r>
          <a:endParaRPr lang="en-US" sz="2400">
            <a:effectLst/>
            <a:latin typeface="Lucida Bright" panose="02040602050505020304" pitchFamily="18" charset="0"/>
          </a:endParaRPr>
        </a:p>
        <a:p>
          <a:r>
            <a:rPr lang="en-US" sz="2400" baseline="0">
              <a:solidFill>
                <a:schemeClr val="dk1"/>
              </a:solidFill>
              <a:effectLst/>
              <a:latin typeface="Lucida Bright" panose="02040602050505020304" pitchFamily="18" charset="0"/>
              <a:ea typeface="+mn-ea"/>
              <a:cs typeface="+mn-cs"/>
            </a:rPr>
            <a:t>z = (x - </a:t>
          </a:r>
          <a:r>
            <a:rPr lang="el-GR" sz="2400" baseline="0">
              <a:solidFill>
                <a:schemeClr val="dk1"/>
              </a:solidFill>
              <a:effectLst/>
              <a:latin typeface="+mn-lt"/>
              <a:ea typeface="+mn-ea"/>
              <a:cs typeface="+mn-cs"/>
            </a:rPr>
            <a:t>μ</a:t>
          </a:r>
          <a:r>
            <a:rPr lang="en-US" sz="2400" baseline="0">
              <a:solidFill>
                <a:schemeClr val="dk1"/>
              </a:solidFill>
              <a:effectLst/>
              <a:latin typeface="Lucida Bright" panose="02040602050505020304" pitchFamily="18" charset="0"/>
              <a:ea typeface="+mn-ea"/>
              <a:cs typeface="+mn-cs"/>
            </a:rPr>
            <a:t>)/</a:t>
          </a:r>
          <a:r>
            <a:rPr lang="el-GR" sz="2800" baseline="0">
              <a:solidFill>
                <a:schemeClr val="dk1"/>
              </a:solidFill>
              <a:effectLst/>
              <a:latin typeface="+mn-lt"/>
              <a:ea typeface="+mn-ea"/>
              <a:cs typeface="+mn-cs"/>
            </a:rPr>
            <a:t>σ</a:t>
          </a:r>
          <a:r>
            <a:rPr lang="en-US" sz="2400" baseline="0">
              <a:solidFill>
                <a:schemeClr val="dk1"/>
              </a:solidFill>
              <a:effectLst/>
              <a:latin typeface="Lucida Bright" panose="02040602050505020304" pitchFamily="18" charset="0"/>
              <a:ea typeface="+mn-ea"/>
              <a:cs typeface="+mn-cs"/>
            </a:rPr>
            <a:t> = ($1,000 -$1,000)/$100 = 0</a:t>
          </a:r>
          <a:endParaRPr lang="en-US" sz="2400">
            <a:effectLst/>
            <a:latin typeface="Lucida Bright" panose="02040602050505020304" pitchFamily="18" charset="0"/>
          </a:endParaRPr>
        </a:p>
        <a:p>
          <a:endParaRPr lang="en-US" sz="2400" baseline="0">
            <a:latin typeface="Lucida Bright" panose="02040602050505020304" pitchFamily="18" charset="0"/>
          </a:endParaRPr>
        </a:p>
        <a:p>
          <a:r>
            <a:rPr lang="en-US" sz="2400" baseline="0">
              <a:latin typeface="Lucida Bright" panose="02040602050505020304" pitchFamily="18" charset="0"/>
            </a:rPr>
            <a:t>NORMSDIST(-2.1,1) = </a:t>
          </a:r>
          <a:r>
            <a:rPr lang="en-US" sz="2400" b="1" baseline="0">
              <a:solidFill>
                <a:srgbClr val="C00000"/>
              </a:solidFill>
              <a:latin typeface="Lucida Bright" panose="02040602050505020304" pitchFamily="18" charset="0"/>
            </a:rPr>
            <a:t>0.0179</a:t>
          </a:r>
        </a:p>
        <a:p>
          <a:endParaRPr lang="en-US" sz="2400" baseline="0">
            <a:latin typeface="Lucida Bright" panose="02040602050505020304" pitchFamily="18" charset="0"/>
          </a:endParaRPr>
        </a:p>
        <a:p>
          <a:r>
            <a:rPr lang="en-US" sz="2400" baseline="0">
              <a:latin typeface="Lucida Bright" panose="02040602050505020304" pitchFamily="18" charset="0"/>
            </a:rPr>
            <a:t>NORMSDIST (0,1) = </a:t>
          </a:r>
          <a:r>
            <a:rPr lang="en-US" sz="2400" b="1" baseline="0">
              <a:solidFill>
                <a:srgbClr val="C00000"/>
              </a:solidFill>
              <a:latin typeface="Lucida Bright" panose="02040602050505020304" pitchFamily="18" charset="0"/>
            </a:rPr>
            <a:t>0.5000</a:t>
          </a:r>
        </a:p>
      </xdr:txBody>
    </xdr:sp>
    <xdr:clientData/>
  </xdr:twoCellAnchor>
  <xdr:twoCellAnchor editAs="oneCell">
    <xdr:from>
      <xdr:col>15</xdr:col>
      <xdr:colOff>489857</xdr:colOff>
      <xdr:row>32</xdr:row>
      <xdr:rowOff>108858</xdr:rowOff>
    </xdr:from>
    <xdr:to>
      <xdr:col>22</xdr:col>
      <xdr:colOff>95250</xdr:colOff>
      <xdr:row>52</xdr:row>
      <xdr:rowOff>57358</xdr:rowOff>
    </xdr:to>
    <xdr:pic>
      <xdr:nvPicPr>
        <xdr:cNvPr id="8" name="Picture 7" descr="6.5.1. What do we mean by &quot;Normal&quot; data?">
          <a:extLst>
            <a:ext uri="{FF2B5EF4-FFF2-40B4-BE49-F238E27FC236}">
              <a16:creationId xmlns:a16="http://schemas.microsoft.com/office/drawing/2014/main" id="{8BBEC991-EA45-438E-A445-6398670A02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42714" y="6204858"/>
          <a:ext cx="5932715" cy="375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476250</xdr:colOff>
      <xdr:row>37</xdr:row>
      <xdr:rowOff>81643</xdr:rowOff>
    </xdr:from>
    <xdr:to>
      <xdr:col>18</xdr:col>
      <xdr:colOff>503464</xdr:colOff>
      <xdr:row>51</xdr:row>
      <xdr:rowOff>163286</xdr:rowOff>
    </xdr:to>
    <xdr:cxnSp macro="">
      <xdr:nvCxnSpPr>
        <xdr:cNvPr id="10" name="Straight Connector 9">
          <a:extLst>
            <a:ext uri="{FF2B5EF4-FFF2-40B4-BE49-F238E27FC236}">
              <a16:creationId xmlns:a16="http://schemas.microsoft.com/office/drawing/2014/main" id="{BC88589F-0C8E-4366-8AF8-9CD0F68498C6}"/>
            </a:ext>
          </a:extLst>
        </xdr:cNvPr>
        <xdr:cNvCxnSpPr/>
      </xdr:nvCxnSpPr>
      <xdr:spPr>
        <a:xfrm flipH="1">
          <a:off x="11797393" y="7130143"/>
          <a:ext cx="27214" cy="274864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244930</xdr:colOff>
      <xdr:row>52</xdr:row>
      <xdr:rowOff>81643</xdr:rowOff>
    </xdr:from>
    <xdr:ext cx="653142" cy="342786"/>
    <xdr:sp macro="" textlink="">
      <xdr:nvSpPr>
        <xdr:cNvPr id="12" name="TextBox 11">
          <a:extLst>
            <a:ext uri="{FF2B5EF4-FFF2-40B4-BE49-F238E27FC236}">
              <a16:creationId xmlns:a16="http://schemas.microsoft.com/office/drawing/2014/main" id="{CC7C984F-D92F-4DB6-A4EC-604AB8BCF36C}"/>
            </a:ext>
          </a:extLst>
        </xdr:cNvPr>
        <xdr:cNvSpPr txBox="1"/>
      </xdr:nvSpPr>
      <xdr:spPr>
        <a:xfrm>
          <a:off x="11566073" y="9987643"/>
          <a:ext cx="65314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1">
              <a:solidFill>
                <a:schemeClr val="tx2">
                  <a:lumMod val="50000"/>
                </a:schemeClr>
              </a:solidFill>
            </a:rPr>
            <a:t>-2.1</a:t>
          </a:r>
        </a:p>
      </xdr:txBody>
    </xdr:sp>
    <xdr:clientData/>
  </xdr:oneCellAnchor>
  <xdr:oneCellAnchor>
    <xdr:from>
      <xdr:col>18</xdr:col>
      <xdr:colOff>1006928</xdr:colOff>
      <xdr:row>52</xdr:row>
      <xdr:rowOff>108857</xdr:rowOff>
    </xdr:from>
    <xdr:ext cx="489858" cy="342786"/>
    <xdr:sp macro="" textlink="">
      <xdr:nvSpPr>
        <xdr:cNvPr id="14" name="TextBox 13">
          <a:extLst>
            <a:ext uri="{FF2B5EF4-FFF2-40B4-BE49-F238E27FC236}">
              <a16:creationId xmlns:a16="http://schemas.microsoft.com/office/drawing/2014/main" id="{A44A4140-C35C-4534-BA46-75833DF0C801}"/>
            </a:ext>
          </a:extLst>
        </xdr:cNvPr>
        <xdr:cNvSpPr txBox="1"/>
      </xdr:nvSpPr>
      <xdr:spPr>
        <a:xfrm>
          <a:off x="12328071" y="10014857"/>
          <a:ext cx="48985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600" b="1">
              <a:solidFill>
                <a:schemeClr val="tx2">
                  <a:lumMod val="50000"/>
                </a:schemeClr>
              </a:solidFill>
            </a:rPr>
            <a:t>0</a:t>
          </a:r>
        </a:p>
      </xdr:txBody>
    </xdr:sp>
    <xdr:clientData/>
  </xdr:oneCellAnchor>
  <xdr:twoCellAnchor editAs="oneCell">
    <xdr:from>
      <xdr:col>18</xdr:col>
      <xdr:colOff>533297</xdr:colOff>
      <xdr:row>41</xdr:row>
      <xdr:rowOff>9480</xdr:rowOff>
    </xdr:from>
    <xdr:to>
      <xdr:col>18</xdr:col>
      <xdr:colOff>1291097</xdr:colOff>
      <xdr:row>50</xdr:row>
      <xdr:rowOff>48540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16" name="Ink 15">
              <a:extLst>
                <a:ext uri="{FF2B5EF4-FFF2-40B4-BE49-F238E27FC236}">
                  <a16:creationId xmlns:a16="http://schemas.microsoft.com/office/drawing/2014/main" id="{EFD28210-1E75-47E8-A245-BFD70EBEB62C}"/>
                </a:ext>
              </a:extLst>
            </xdr14:cNvPr>
            <xdr14:cNvContentPartPr/>
          </xdr14:nvContentPartPr>
          <xdr14:nvPr macro=""/>
          <xdr14:xfrm>
            <a:off x="11854440" y="7819980"/>
            <a:ext cx="757800" cy="1753560"/>
          </xdr14:xfrm>
        </xdr:contentPart>
      </mc:Choice>
      <mc:Fallback xmlns="">
        <xdr:pic>
          <xdr:nvPicPr>
            <xdr:cNvPr id="16" name="Ink 15">
              <a:extLst>
                <a:ext uri="{FF2B5EF4-FFF2-40B4-BE49-F238E27FC236}">
                  <a16:creationId xmlns:a16="http://schemas.microsoft.com/office/drawing/2014/main" id="{EFD28210-1E75-47E8-A245-BFD70EBEB62C}"/>
                </a:ext>
              </a:extLst>
            </xdr:cNvPr>
            <xdr:cNvPicPr/>
          </xdr:nvPicPr>
          <xdr:blipFill>
            <a:blip xmlns:r="http://schemas.openxmlformats.org/officeDocument/2006/relationships" r:embed="rId4"/>
            <a:stretch>
              <a:fillRect/>
            </a:stretch>
          </xdr:blipFill>
          <xdr:spPr>
            <a:xfrm>
              <a:off x="11836440" y="7783980"/>
              <a:ext cx="793440" cy="18252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10-24T01:06:45.584"/>
    </inkml:context>
    <inkml:brush xml:id="br0">
      <inkml:brushProperty name="width" value="0.1" units="cm"/>
      <inkml:brushProperty name="height" value="0.2" units="cm"/>
      <inkml:brushProperty name="color" value="#FF2500"/>
      <inkml:brushProperty name="tip" value="rectangle"/>
      <inkml:brushProperty name="rasterOp" value="maskPen"/>
      <inkml:brushProperty name="ignorePressure" value="1"/>
    </inkml:brush>
  </inkml:definitions>
  <inkml:trace contextRef="#ctx0" brushRef="#br0">1731 12,'0'-1,"0"1,0-1,0 1,0 0,0-1,0 1,0-1,0 1,0 0,0-1,0 1,0-1,0 1,0 0,1-1,-1 1,0 0,0-1,0 1,1 0,-1-1,0 1,1 0,-1-1,0 1,1 0,-1 0,0-1,1 1,-1 0,0 0,1 0,-1 0,0 0,1-1,-1 1,1 0,-1 0,1 0,20 7,17 19,-30-17,0 0,0-1,-1 2,0 0,0-1,-1 1,-1 1,0 0,0-1,-1 1,0 1,-1-1,2 18,0 11,-3 1,-4 64,1-66,0-19,-2 0,1 0,-2 0,-1-1,-1 1,0-1,-1-1,-1 1,-1-1,-23 34,23-39,-1-1,-1 1,0-1,0-1,-1 0,-1-1,0-1,0 1,-1-1,0-1,-1-2,0 1,0 0,-20 4,-16 1,34-9,0 0,0 2,0 0,1 1,-1 1,1 0,-28 18,25-13,-2 0,0 0,-29 9,25-10,-46 26,-205 124,267-156,1 1,-1-1,1 1,0 1,1 0,-1 0,2 0,-1 0,1 2,0-1,0 1,1-1,0 1,1 0,0 1,1-1,0 0,0 1,1 0,0 0,0 16,0-4,2-1,0 1,1-1,2 0,0 0,1 0,1 0,1-1,13 29,-1-12,2 0,2-1,1-1,2-1,1-2,1 1,2-3,63 51,-77-71,0-2,1 0,-1-1,1-1,1 0,-1-1,1 0,0-2,27 3,48 12,169 37,-239-49,0 2,-1 1,0-1,0 2,22 15,88 69,-127-91,0 0,0 0,0 0,-1 0,0 1,1 0,-1 0,-1 0,1 0,-1 0,1 1,-1-2,0 2,-1 0,1-1,-1 1,0 0,0 0,-1-1,1 10,-2-6,-1 0,1-2,-1 2,-1 0,1-1,-1 0,-1 0,1 0,-1-1,0 1,-1 0,-6 6,-15 15,-1 0,0-1,-3-3,0 0,-1-1,-1-2,-2-1,0-2,-48 19,-15 10,71-33,0-1,-48 16,-32 7,72-22,-1-3,0-1,0-1,-65 7,-163-17,170-3,-109 9,192-4,0 1,-1 1,1 0,0 0,0 1,0 0,1 1,-13 7,-70 54,54-35,-6-1,24-17,1 1,-30 28,43-36,1 0,0 0,0 1,0 0,1 0,0-1,1 1,0 1,0-1,0 1,1-1,-2 9,2-2,-1 2,2-1,0 0,1 0,0-1,1 2,1-2,1 1,0 1,0-2,2 0,0 0,1 0,0 0,1-1,1 1,0-2,19 24,5-5,0 0,3-2,0-2,1-2,2 0,45 19,142 73,-204-108,0-2,0 0,1-1,0-1,0-1,37 1,141-7,-80-2,-7 3,5-1,187 19,-264-11,66 18,-89-20,-1 3,0 0,0 1,0 1,-1 0,18 15,-12-9,-2-1,-1 0,0 1,26 29,-43-42,1 1,0 0,0 0,-1 0,0 0,0 1,0-1,0 1,0 0,-1-1,1 1,-1 0,0-1,-1 1,1 0,0 0,-1 0,0 0,0 0,0 0,-1 0,0-1,1 1,-1 0,0 0,-1 0,1 0,-3 5,-1-5,0 2,0-1,0-1,0 1,-1-1,0 0,0 0,0-1,0 0,-1 0,1 0,-8 2,-40 21,-2 16,37-27,1-1,-2-1,0 0,-1-2,0 0,-23 7,10-6,-13 6,-1-4,0 0,-1-4,-74 8,-36-1,-18 2,127-15,1 2,-87 21,76-14,-66 8,13-3,78-11,-1-1,-43 2,39-5,1 1,0 2,0 2,0 2,1 1,-59 25,59-21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10-24T01:16:02.463"/>
    </inkml:context>
    <inkml:brush xml:id="br0">
      <inkml:brushProperty name="width" value="0.35" units="cm"/>
      <inkml:brushProperty name="height" value="2.1" units="cm"/>
      <inkml:brushProperty name="color" value="#E71224"/>
      <inkml:brushProperty name="ignorePressure" value="1"/>
      <inkml:brushProperty name="inkEffects" value="pencil"/>
    </inkml:brush>
  </inkml:definitions>
  <inkml:trace contextRef="#ctx0" brushRef="#br0">0 0,'0'0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10-24T01:50:33.500"/>
    </inkml:context>
    <inkml:brush xml:id="br0">
      <inkml:brushProperty name="width" value="0.35" units="cm"/>
      <inkml:brushProperty name="height" value="2.1" units="cm"/>
      <inkml:brushProperty name="color" value="#E71224"/>
      <inkml:brushProperty name="ignorePressure" value="1"/>
      <inkml:brushProperty name="inkEffects" value="pencil"/>
    </inkml:brush>
  </inkml:definitions>
  <inkml:trace contextRef="#ctx0" brushRef="#br0">10 0,'-7'0,"5"0,9 7,9 1,9 0,0 5,2 0,-3 5,-6 5,-6 6,-5 3,-10 4,-11 2,-10-6,0-2,3 1,6 1,5 2,4 1,10-5,17-8,11-7,14-7,4 2,1 6,-1 6,-4 7,-3-3,-2 2,-2 1,-8 3,-8 3,-9 1,-7 1,-10 1,-12-6,-3-2,-5 0,-5-5,-4 0,4 1,-1-2,-1-6,4 0,1-3,4 3,-1-2,-3 2,-4-1,-3-3,4 7,7 8,6 12,6 5,5 7,3 2,8-9,9-13,9-11,5-10,6-6,2-5,1-3,1 0,-1 0,0 0,0 0,-1 1,0 1,0-1,0 1,0 0,0 1,-1-1,1 0,0 0,0 0,-1 0,1 0,0 0,6 0,2 0,7 0,0 0,-3 0,-2 6,-4 3,-9 6,-11 6,-9 7,-7 5,-5 3,-3 2,-8 1,-9 0,-8-7,-7-8,-3-9,-3-7,-1-4,-1-3,1-2,-1-1,2 0,-1 1,1 0,-6 0,-2 1,-7 0,1 0,1 0,4 0,3 0,2 0,3 0,1 0,1 0,-1 0,1 13,0 4,0-1,6 4,1 4,7 5,7 4,6 3,5 1,3 2,9-7,15-8,11-8,13-8,10-4,4-3,-4-2,-3-1,-5 1,-5-1,4 1,1 1,-3-1,-1 1,-3 0,-1 0,-1 0,-1 0,-1 0,1 0,-1 0,1 0,-1 0,1 0,0 0,0 0,-1 0,1 0,0 0,-1 0,8 0,1 0,6 0,1 0,5 0,-3 0,4 0,-3 0,3 0,-3 0,2 0,-2 0,-4 0,-5 0,-4 0,-3 0,-1 0,-2 0,0 0,0 0,0 0,0 0,-6 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showRowColHeaders="0" tabSelected="1" zoomScale="60" zoomScaleNormal="60" workbookViewId="0">
      <selection activeCell="Y56" sqref="Y56"/>
    </sheetView>
  </sheetViews>
  <sheetFormatPr defaultColWidth="9.140625" defaultRowHeight="15" x14ac:dyDescent="0.25"/>
  <cols>
    <col min="1" max="16384" width="9.140625" style="12"/>
  </cols>
  <sheetData>
    <row r="1" spans="1:1" x14ac:dyDescent="0.25">
      <c r="A1" s="12" t="s">
        <v>0</v>
      </c>
    </row>
    <row r="22" spans="5:9" x14ac:dyDescent="0.25">
      <c r="E22" s="27"/>
      <c r="F22" s="27"/>
      <c r="G22" s="27"/>
      <c r="H22" s="27"/>
      <c r="I22" s="27"/>
    </row>
    <row r="23" spans="5:9" x14ac:dyDescent="0.25">
      <c r="E23" s="27"/>
      <c r="F23" s="27"/>
      <c r="G23" s="27"/>
      <c r="H23" s="27"/>
      <c r="I23" s="27"/>
    </row>
    <row r="24" spans="5:9" x14ac:dyDescent="0.25">
      <c r="E24" s="27"/>
      <c r="F24" s="27"/>
      <c r="G24" s="27"/>
      <c r="H24" s="27"/>
      <c r="I24" s="27"/>
    </row>
    <row r="25" spans="5:9" x14ac:dyDescent="0.25">
      <c r="E25" s="27"/>
      <c r="F25" s="27"/>
      <c r="G25" s="27"/>
      <c r="H25" s="27"/>
      <c r="I25" s="27"/>
    </row>
    <row r="26" spans="5:9" x14ac:dyDescent="0.25">
      <c r="E26" s="27"/>
      <c r="F26" s="27"/>
      <c r="G26" s="27"/>
      <c r="H26" s="27"/>
      <c r="I26" s="27"/>
    </row>
    <row r="27" spans="5:9" x14ac:dyDescent="0.25">
      <c r="E27" s="27"/>
      <c r="F27" s="27"/>
      <c r="G27" s="27"/>
      <c r="H27" s="27"/>
      <c r="I27" s="27"/>
    </row>
    <row r="28" spans="5:9" x14ac:dyDescent="0.25">
      <c r="E28" s="27"/>
      <c r="F28" s="27"/>
      <c r="G28" s="27"/>
      <c r="H28" s="27"/>
      <c r="I28" s="27"/>
    </row>
    <row r="29" spans="5:9" x14ac:dyDescent="0.25">
      <c r="E29" s="27"/>
      <c r="F29" s="27"/>
      <c r="G29" s="27"/>
      <c r="H29" s="27"/>
      <c r="I29" s="27"/>
    </row>
  </sheetData>
  <sheetProtection algorithmName="SHA-512" hashValue="tdvBfNuJyikddp641KCTxc+LjLghxTyxM6SCbL5PfEflF19c7xgoHQjJObl+8GQK2v635FKyaPdkfMzJ47cxUg==" saltValue="EL6b0IMUHDjGNz0O+vYtFw==" spinCount="100000" sheet="1" objects="1" scenarios="1"/>
  <mergeCells count="1">
    <mergeCell ref="E22:I29"/>
  </mergeCells>
  <pageMargins left="0.7" right="0.7" top="0.75" bottom="0.75" header="0.3" footer="0.3"/>
  <pageSetup scale="4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O31:S50"/>
  <sheetViews>
    <sheetView showRowColHeaders="0" zoomScale="70" zoomScaleNormal="70" workbookViewId="0"/>
  </sheetViews>
  <sheetFormatPr defaultColWidth="9.140625" defaultRowHeight="15" x14ac:dyDescent="0.25"/>
  <cols>
    <col min="1" max="14" width="9.140625" style="10"/>
    <col min="15" max="15" width="10.28515625" style="10" customWidth="1"/>
    <col min="16" max="16" width="9.140625" style="10"/>
    <col min="17" max="17" width="12.5703125" style="10" bestFit="1" customWidth="1"/>
    <col min="18" max="18" width="9.140625" style="10"/>
    <col min="19" max="19" width="20.7109375" style="10" customWidth="1"/>
    <col min="20" max="20" width="17.140625" style="10" customWidth="1"/>
    <col min="21" max="21" width="16.7109375" style="10" customWidth="1"/>
    <col min="22" max="22" width="9.140625" style="10"/>
    <col min="23" max="23" width="20.5703125" style="10" customWidth="1"/>
    <col min="24" max="16384" width="9.140625" style="10"/>
  </cols>
  <sheetData>
    <row r="31" spans="15:19" x14ac:dyDescent="0.25">
      <c r="O31" s="11"/>
      <c r="S31" s="11"/>
    </row>
    <row r="33" spans="19:19" x14ac:dyDescent="0.25">
      <c r="S33" s="11"/>
    </row>
    <row r="50" spans="19:19" x14ac:dyDescent="0.25">
      <c r="S50" s="11"/>
    </row>
  </sheetData>
  <pageMargins left="0.7" right="0.7" top="0.75" bottom="0.75" header="0.3" footer="0.3"/>
  <pageSetup scale="4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M12:U45"/>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7.28515625" style="3" customWidth="1"/>
    <col min="10" max="10" width="23.5703125"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12" spans="19:20" x14ac:dyDescent="0.25">
      <c r="S12" s="37"/>
      <c r="T12" s="37"/>
    </row>
    <row r="13" spans="19:20" x14ac:dyDescent="0.25">
      <c r="S13" s="37"/>
      <c r="T13" s="37"/>
    </row>
    <row r="21" ht="21" customHeight="1" x14ac:dyDescent="0.25"/>
    <row r="22" ht="33.75" customHeight="1" x14ac:dyDescent="0.25"/>
    <row r="23" ht="27" customHeight="1" x14ac:dyDescent="0.25"/>
    <row r="24" ht="21" customHeight="1" x14ac:dyDescent="0.25"/>
    <row r="25" ht="21" customHeight="1" x14ac:dyDescent="0.25"/>
    <row r="26" ht="21" customHeight="1" x14ac:dyDescent="0.25"/>
    <row r="27" ht="21" customHeight="1" x14ac:dyDescent="0.25"/>
    <row r="28" ht="53.25" customHeight="1" x14ac:dyDescent="0.25"/>
    <row r="29" ht="21" customHeight="1" x14ac:dyDescent="0.25"/>
    <row r="30" ht="25.15" customHeight="1" x14ac:dyDescent="0.25"/>
    <row r="31" ht="22.9" customHeight="1" x14ac:dyDescent="0.25"/>
    <row r="32" ht="21.6" customHeight="1" x14ac:dyDescent="0.25"/>
    <row r="33" spans="13:21" ht="29.25" customHeight="1" x14ac:dyDescent="0.25"/>
    <row r="34" spans="13:21" x14ac:dyDescent="0.25">
      <c r="P34" s="38">
        <f>NORMSINV(0.04)</f>
        <v>-1.7506860712521695</v>
      </c>
      <c r="Q34" s="39"/>
    </row>
    <row r="35" spans="13:21" ht="22.9" customHeight="1" x14ac:dyDescent="0.25">
      <c r="P35" s="40"/>
      <c r="Q35" s="41"/>
    </row>
    <row r="36" spans="13:21" ht="19.149999999999999" customHeight="1" x14ac:dyDescent="0.25"/>
    <row r="37" spans="13:21" ht="18" customHeight="1" x14ac:dyDescent="0.25">
      <c r="M37" s="2"/>
    </row>
    <row r="38" spans="13:21" ht="21" customHeight="1" x14ac:dyDescent="0.25">
      <c r="M38" s="4"/>
    </row>
    <row r="39" spans="13:21" x14ac:dyDescent="0.25">
      <c r="M39" s="4"/>
    </row>
    <row r="40" spans="13:21" x14ac:dyDescent="0.25">
      <c r="M40" s="4"/>
    </row>
    <row r="41" spans="13:21" x14ac:dyDescent="0.25">
      <c r="M41" s="4"/>
    </row>
    <row r="42" spans="13:21" x14ac:dyDescent="0.25">
      <c r="M42" s="4"/>
    </row>
    <row r="43" spans="13:21" ht="31.5" customHeight="1" x14ac:dyDescent="0.25">
      <c r="M43" s="4"/>
    </row>
    <row r="44" spans="13:21" x14ac:dyDescent="0.25">
      <c r="M44" s="4"/>
      <c r="R44" s="42">
        <f>-1.7507*2050 +67900</f>
        <v>64311.065000000002</v>
      </c>
      <c r="S44" s="42"/>
      <c r="T44" s="43" t="s">
        <v>6</v>
      </c>
      <c r="U44" s="43"/>
    </row>
    <row r="45" spans="13:21" x14ac:dyDescent="0.25">
      <c r="R45" s="42"/>
      <c r="S45" s="42"/>
      <c r="T45" s="43"/>
      <c r="U45" s="43"/>
    </row>
  </sheetData>
  <mergeCells count="4">
    <mergeCell ref="S12:T13"/>
    <mergeCell ref="P34:Q35"/>
    <mergeCell ref="R44:S45"/>
    <mergeCell ref="T44:U45"/>
  </mergeCells>
  <pageMargins left="0.7" right="0.7" top="0.75" bottom="0.75" header="0.3" footer="0.3"/>
  <pageSetup scale="5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M21:M44"/>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7.28515625" style="3" customWidth="1"/>
    <col min="10" max="10" width="23.5703125"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21" ht="21" customHeight="1" x14ac:dyDescent="0.25"/>
    <row r="22" ht="33.75" customHeight="1" x14ac:dyDescent="0.25"/>
    <row r="23" ht="27" customHeight="1" x14ac:dyDescent="0.25"/>
    <row r="24" ht="21" customHeight="1" x14ac:dyDescent="0.25"/>
    <row r="25" ht="21" customHeight="1" x14ac:dyDescent="0.25"/>
    <row r="26" ht="21" customHeight="1" x14ac:dyDescent="0.25"/>
    <row r="27" ht="21" customHeight="1" x14ac:dyDescent="0.25"/>
    <row r="28" ht="53.25" customHeight="1" x14ac:dyDescent="0.25"/>
    <row r="29" ht="21" customHeight="1" x14ac:dyDescent="0.25"/>
    <row r="30" ht="25.15" customHeight="1" x14ac:dyDescent="0.25"/>
    <row r="31" ht="22.9" customHeight="1" x14ac:dyDescent="0.25"/>
    <row r="32" ht="21.6" customHeight="1" x14ac:dyDescent="0.25"/>
    <row r="33" spans="13:13" ht="29.25" customHeight="1" x14ac:dyDescent="0.25"/>
    <row r="35" spans="13:13" ht="22.9" customHeight="1" x14ac:dyDescent="0.25"/>
    <row r="36" spans="13:13" ht="19.149999999999999" customHeight="1" x14ac:dyDescent="0.25"/>
    <row r="37" spans="13:13" ht="36" customHeight="1" x14ac:dyDescent="0.25">
      <c r="M37" s="2"/>
    </row>
    <row r="38" spans="13:13" ht="33" customHeight="1" x14ac:dyDescent="0.25">
      <c r="M38" s="4"/>
    </row>
    <row r="39" spans="13:13" x14ac:dyDescent="0.25">
      <c r="M39" s="4"/>
    </row>
    <row r="40" spans="13:13" x14ac:dyDescent="0.25">
      <c r="M40" s="4"/>
    </row>
    <row r="41" spans="13:13" x14ac:dyDescent="0.25">
      <c r="M41" s="4"/>
    </row>
    <row r="42" spans="13:13" x14ac:dyDescent="0.25">
      <c r="M42" s="4"/>
    </row>
    <row r="43" spans="13:13" ht="31.5" customHeight="1" x14ac:dyDescent="0.25">
      <c r="M43" s="4"/>
    </row>
    <row r="44" spans="13:13" x14ac:dyDescent="0.25">
      <c r="M44" s="4"/>
    </row>
  </sheetData>
  <pageMargins left="0.7" right="0.7" top="0.75" bottom="0.75" header="0.3" footer="0.3"/>
  <pageSetup scale="5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I24:P62"/>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25.7109375" style="3" customWidth="1"/>
    <col min="10" max="10" width="21"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24" spans="13:13" ht="22.9" customHeight="1" x14ac:dyDescent="0.25"/>
    <row r="25" spans="13:13" ht="21.6" customHeight="1" x14ac:dyDescent="0.25"/>
    <row r="28" spans="13:13" ht="22.9" customHeight="1" x14ac:dyDescent="0.25"/>
    <row r="29" spans="13:13" ht="19.149999999999999" customHeight="1" x14ac:dyDescent="0.25"/>
    <row r="30" spans="13:13" ht="36" customHeight="1" x14ac:dyDescent="0.25">
      <c r="M30" s="2"/>
    </row>
    <row r="31" spans="13:13" ht="33" customHeight="1" x14ac:dyDescent="0.25">
      <c r="M31" s="4"/>
    </row>
    <row r="32" spans="13:13" x14ac:dyDescent="0.25">
      <c r="M32" s="4"/>
    </row>
    <row r="33" spans="13:13" x14ac:dyDescent="0.25">
      <c r="M33" s="4"/>
    </row>
    <row r="34" spans="13:13" x14ac:dyDescent="0.25">
      <c r="M34" s="4"/>
    </row>
    <row r="35" spans="13:13" x14ac:dyDescent="0.25">
      <c r="M35" s="4"/>
    </row>
    <row r="36" spans="13:13" ht="31.5" customHeight="1" x14ac:dyDescent="0.25">
      <c r="M36" s="4"/>
    </row>
    <row r="37" spans="13:13" x14ac:dyDescent="0.25">
      <c r="M37" s="4"/>
    </row>
    <row r="60" spans="9:16" ht="15" customHeight="1" x14ac:dyDescent="0.25">
      <c r="I60" s="50">
        <f>(31.38-31.2)/(0.4/4)</f>
        <v>1.7999999999999972</v>
      </c>
      <c r="O60" s="44">
        <f>1- _xlfn.NORM.S.DIST(1.8,1)</f>
        <v>3.5930319112925768E-2</v>
      </c>
      <c r="P60" s="45"/>
    </row>
    <row r="61" spans="9:16" ht="15" customHeight="1" x14ac:dyDescent="0.25">
      <c r="I61" s="51"/>
      <c r="O61" s="46"/>
      <c r="P61" s="47"/>
    </row>
    <row r="62" spans="9:16" ht="15" customHeight="1" x14ac:dyDescent="0.25">
      <c r="I62" s="52"/>
      <c r="O62" s="48"/>
      <c r="P62" s="49"/>
    </row>
  </sheetData>
  <mergeCells count="2">
    <mergeCell ref="O60:P62"/>
    <mergeCell ref="I60:I62"/>
  </mergeCells>
  <pageMargins left="0.7" right="0.7" top="0.75" bottom="0.75" header="0.3" footer="0.3"/>
  <pageSetup scale="4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M24:M37"/>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25.7109375" style="3" customWidth="1"/>
    <col min="10" max="10" width="21"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24" spans="13:13" ht="22.9" customHeight="1" x14ac:dyDescent="0.25"/>
    <row r="25" spans="13:13" ht="21.6" customHeight="1" x14ac:dyDescent="0.25"/>
    <row r="28" spans="13:13" ht="22.9" customHeight="1" x14ac:dyDescent="0.25"/>
    <row r="29" spans="13:13" ht="19.149999999999999" customHeight="1" x14ac:dyDescent="0.25"/>
    <row r="30" spans="13:13" ht="36" customHeight="1" x14ac:dyDescent="0.25">
      <c r="M30" s="2"/>
    </row>
    <row r="31" spans="13:13" ht="33" customHeight="1" x14ac:dyDescent="0.25">
      <c r="M31" s="4"/>
    </row>
    <row r="32" spans="13:13" x14ac:dyDescent="0.25">
      <c r="M32" s="4"/>
    </row>
    <row r="33" spans="13:13" x14ac:dyDescent="0.25">
      <c r="M33" s="4"/>
    </row>
    <row r="34" spans="13:13" x14ac:dyDescent="0.25">
      <c r="M34" s="4"/>
    </row>
    <row r="35" spans="13:13" x14ac:dyDescent="0.25">
      <c r="M35" s="4"/>
    </row>
    <row r="36" spans="13:13" ht="31.5" customHeight="1" x14ac:dyDescent="0.25">
      <c r="M36" s="4"/>
    </row>
    <row r="37" spans="13:13" x14ac:dyDescent="0.25">
      <c r="M37" s="4"/>
    </row>
  </sheetData>
  <pageMargins left="0.7" right="0.7" top="0.75" bottom="0.75" header="0.3" footer="0.3"/>
  <pageSetup scale="4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0:Q73"/>
  <sheetViews>
    <sheetView zoomScale="70" zoomScaleNormal="70" workbookViewId="0">
      <selection activeCell="D6" sqref="D6"/>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2.5703125" style="3" customWidth="1"/>
    <col min="7" max="7" width="19.85546875" style="3" customWidth="1"/>
    <col min="8" max="8" width="26" style="3" customWidth="1"/>
    <col min="9" max="9" width="25.140625" style="3" customWidth="1"/>
    <col min="10" max="10" width="25.5703125" style="3" customWidth="1"/>
    <col min="11" max="11" width="15.7109375" style="3" customWidth="1"/>
    <col min="12" max="13" width="16.7109375" style="3" customWidth="1"/>
    <col min="14" max="14" width="4.5703125" style="3" customWidth="1"/>
    <col min="15" max="15" width="16.85546875" style="3" customWidth="1"/>
    <col min="16" max="16" width="13" style="3" customWidth="1"/>
    <col min="17" max="17" width="17" style="3" customWidth="1"/>
    <col min="18" max="18" width="6.28515625" style="3" customWidth="1"/>
    <col min="19" max="19" width="17.28515625" style="3" customWidth="1"/>
    <col min="20" max="20" width="6.28515625" style="3" customWidth="1"/>
    <col min="21" max="21" width="14.7109375" style="3" customWidth="1"/>
    <col min="22" max="22" width="9.140625" style="3"/>
    <col min="23" max="23" width="17.42578125" style="3" customWidth="1"/>
    <col min="24" max="16384" width="9.140625" style="3"/>
  </cols>
  <sheetData>
    <row r="10" spans="13:14" x14ac:dyDescent="0.25">
      <c r="M10" s="53">
        <f>_xlfn.BINOM.DIST(0,5,0.2,0)</f>
        <v>0.32768000000000003</v>
      </c>
      <c r="N10" s="53"/>
    </row>
    <row r="11" spans="13:14" x14ac:dyDescent="0.25">
      <c r="M11" s="53"/>
      <c r="N11" s="53"/>
    </row>
    <row r="12" spans="13:14" x14ac:dyDescent="0.25">
      <c r="M12" s="53"/>
      <c r="N12" s="53"/>
    </row>
    <row r="17" spans="13:17" x14ac:dyDescent="0.25">
      <c r="M17" s="53">
        <f>_xlfn.BINOM.DIST(1,5,0.2,0)</f>
        <v>0.40959999999999996</v>
      </c>
      <c r="N17" s="53"/>
    </row>
    <row r="18" spans="13:17" x14ac:dyDescent="0.25">
      <c r="M18" s="53"/>
      <c r="N18" s="53"/>
    </row>
    <row r="19" spans="13:17" x14ac:dyDescent="0.25">
      <c r="M19" s="53"/>
      <c r="N19" s="53"/>
    </row>
    <row r="23" spans="13:17" ht="2.25" customHeight="1" x14ac:dyDescent="0.25"/>
    <row r="24" spans="13:17" ht="42" customHeight="1" x14ac:dyDescent="0.25">
      <c r="P24" s="53">
        <f>5*0.2</f>
        <v>1</v>
      </c>
      <c r="Q24" s="53"/>
    </row>
    <row r="25" spans="13:17" ht="47.45" customHeight="1" x14ac:dyDescent="0.25"/>
    <row r="26" spans="13:17" ht="28.15" customHeight="1" x14ac:dyDescent="0.25"/>
    <row r="27" spans="13:17" ht="25.15" customHeight="1" x14ac:dyDescent="0.25">
      <c r="P27" s="54">
        <f>5*0.2*(1-0.2)</f>
        <v>0.8</v>
      </c>
      <c r="Q27" s="54"/>
    </row>
    <row r="28" spans="13:17" ht="25.9" customHeight="1" x14ac:dyDescent="0.25">
      <c r="P28" s="54"/>
      <c r="Q28" s="54"/>
    </row>
    <row r="29" spans="13:17" ht="21" customHeight="1" x14ac:dyDescent="0.25"/>
    <row r="30" spans="13:17" ht="24" customHeight="1" x14ac:dyDescent="0.25"/>
    <row r="31" spans="13:17" ht="25.15" customHeight="1" x14ac:dyDescent="0.25"/>
    <row r="32" spans="13:17" ht="16.899999999999999" customHeight="1" x14ac:dyDescent="0.25"/>
    <row r="33" spans="3:13" ht="19.899999999999999" customHeight="1" x14ac:dyDescent="0.25"/>
    <row r="34" spans="3:13" ht="18.600000000000001" customHeight="1" x14ac:dyDescent="0.25"/>
    <row r="35" spans="3:13" ht="18" customHeight="1" x14ac:dyDescent="0.25"/>
    <row r="36" spans="3:13" ht="18" customHeight="1" x14ac:dyDescent="0.25"/>
    <row r="37" spans="3:13" ht="15.6" customHeight="1" x14ac:dyDescent="0.25">
      <c r="F37" s="7"/>
      <c r="G37" s="7"/>
      <c r="H37" s="7"/>
      <c r="I37" s="7"/>
      <c r="J37" s="7"/>
      <c r="K37" s="7"/>
    </row>
    <row r="38" spans="3:13" ht="15.6" customHeight="1" x14ac:dyDescent="0.25">
      <c r="E38" s="7"/>
      <c r="F38" s="7"/>
      <c r="G38" s="7"/>
      <c r="H38" s="7"/>
      <c r="I38" s="7"/>
      <c r="J38" s="7"/>
      <c r="K38" s="7"/>
    </row>
    <row r="39" spans="3:13" x14ac:dyDescent="0.25">
      <c r="E39" s="7"/>
      <c r="F39" s="7"/>
      <c r="G39" s="7"/>
      <c r="H39" s="7"/>
      <c r="I39" s="7"/>
      <c r="J39" s="7"/>
      <c r="K39" s="7"/>
    </row>
    <row r="40" spans="3:13" ht="51.6" customHeight="1" x14ac:dyDescent="0.25">
      <c r="E40" s="7"/>
      <c r="F40" s="7"/>
      <c r="G40" s="7"/>
      <c r="H40" s="7"/>
      <c r="I40" s="7"/>
      <c r="J40" s="7"/>
      <c r="K40" s="7"/>
    </row>
    <row r="41" spans="3:13" ht="24" customHeight="1" x14ac:dyDescent="0.25">
      <c r="E41" s="7"/>
      <c r="F41" s="7"/>
      <c r="G41" s="7"/>
      <c r="H41" s="7"/>
      <c r="I41" s="7"/>
      <c r="J41" s="7"/>
      <c r="K41" s="7"/>
    </row>
    <row r="42" spans="3:13" ht="24.6" customHeight="1" x14ac:dyDescent="0.25">
      <c r="E42" s="7"/>
      <c r="F42" s="7"/>
      <c r="G42" s="7"/>
      <c r="H42" s="7"/>
      <c r="I42" s="7"/>
      <c r="J42" s="7"/>
      <c r="K42" s="7"/>
    </row>
    <row r="43" spans="3:13" ht="22.15" customHeight="1" x14ac:dyDescent="0.25">
      <c r="E43" s="7"/>
      <c r="F43" s="7"/>
      <c r="G43" s="7"/>
      <c r="H43" s="7"/>
      <c r="I43" s="7"/>
      <c r="J43" s="7"/>
      <c r="K43" s="7"/>
    </row>
    <row r="44" spans="3:13" ht="21.6" customHeight="1" x14ac:dyDescent="0.25">
      <c r="E44" s="7"/>
      <c r="F44" s="7"/>
      <c r="G44" s="7"/>
      <c r="H44" s="7"/>
      <c r="I44" s="7"/>
      <c r="J44" s="7"/>
      <c r="K44" s="7"/>
      <c r="M44" s="2"/>
    </row>
    <row r="45" spans="3:13" ht="27.6" customHeight="1" x14ac:dyDescent="0.25">
      <c r="E45" s="7"/>
      <c r="F45" s="7"/>
      <c r="G45" s="7"/>
      <c r="H45" s="7"/>
      <c r="I45" s="7"/>
      <c r="J45" s="7"/>
      <c r="K45" s="7"/>
      <c r="M45" s="4"/>
    </row>
    <row r="46" spans="3:13" x14ac:dyDescent="0.25">
      <c r="C46" s="7"/>
      <c r="D46" s="7"/>
      <c r="E46" s="7"/>
      <c r="F46" s="7"/>
      <c r="G46" s="7"/>
      <c r="H46" s="7"/>
      <c r="I46" s="7"/>
      <c r="J46" s="7"/>
      <c r="K46" s="7"/>
      <c r="M46" s="4"/>
    </row>
    <row r="47" spans="3:13" x14ac:dyDescent="0.25">
      <c r="C47" s="7"/>
      <c r="D47" s="7"/>
      <c r="E47" s="7"/>
      <c r="F47" s="7"/>
      <c r="G47" s="7"/>
      <c r="H47" s="7"/>
      <c r="I47" s="7"/>
      <c r="J47" s="7"/>
      <c r="K47" s="7"/>
      <c r="M47" s="4"/>
    </row>
    <row r="48" spans="3:13" x14ac:dyDescent="0.25">
      <c r="C48" s="7"/>
      <c r="D48" s="7"/>
      <c r="E48" s="7"/>
      <c r="F48" s="7"/>
      <c r="G48" s="7"/>
      <c r="H48" s="7"/>
      <c r="I48" s="7"/>
      <c r="J48" s="7"/>
      <c r="M48" s="4"/>
    </row>
    <row r="49" spans="2:13" ht="15" customHeight="1" x14ac:dyDescent="0.25">
      <c r="C49" s="7"/>
      <c r="D49" s="7"/>
      <c r="E49" s="7"/>
      <c r="F49" s="7"/>
      <c r="G49" s="7"/>
      <c r="H49" s="7"/>
      <c r="I49" s="7"/>
      <c r="J49" s="7"/>
      <c r="M49" s="4"/>
    </row>
    <row r="50" spans="2:13" ht="14.45" customHeight="1" x14ac:dyDescent="0.25">
      <c r="B50" s="6"/>
      <c r="C50" s="7"/>
      <c r="D50" s="7"/>
      <c r="E50" s="7"/>
      <c r="F50" s="7"/>
      <c r="G50" s="7"/>
      <c r="H50" s="7"/>
      <c r="I50" s="7"/>
      <c r="J50" s="7"/>
      <c r="K50" s="7"/>
      <c r="M50" s="4"/>
    </row>
    <row r="51" spans="2:13" ht="14.45" customHeight="1" x14ac:dyDescent="0.25">
      <c r="B51" s="6"/>
      <c r="C51" s="7"/>
      <c r="D51" s="7"/>
      <c r="E51" s="7"/>
      <c r="F51" s="7"/>
      <c r="G51" s="7"/>
      <c r="H51" s="7"/>
      <c r="I51" s="7"/>
      <c r="J51" s="7"/>
      <c r="K51" s="7"/>
      <c r="M51" s="4"/>
    </row>
    <row r="52" spans="2:13" x14ac:dyDescent="0.25">
      <c r="C52" s="7"/>
      <c r="D52" s="7"/>
      <c r="E52" s="7"/>
      <c r="F52" s="7"/>
      <c r="G52" s="7"/>
      <c r="H52" s="7"/>
      <c r="I52" s="7"/>
      <c r="J52" s="7"/>
      <c r="K52" s="7"/>
      <c r="M52" s="4"/>
    </row>
    <row r="53" spans="2:13" x14ac:dyDescent="0.25">
      <c r="C53" s="7"/>
      <c r="D53" s="7"/>
      <c r="E53" s="7"/>
      <c r="F53" s="7"/>
      <c r="G53" s="7"/>
      <c r="H53" s="7"/>
      <c r="I53" s="7"/>
      <c r="J53" s="7"/>
      <c r="K53" s="7"/>
      <c r="M53" s="4"/>
    </row>
    <row r="54" spans="2:13" x14ac:dyDescent="0.25">
      <c r="C54" s="7"/>
      <c r="D54" s="7"/>
      <c r="E54" s="7"/>
      <c r="F54" s="7"/>
      <c r="G54" s="7"/>
      <c r="H54" s="7"/>
      <c r="I54" s="7"/>
      <c r="J54" s="7"/>
      <c r="K54" s="7"/>
    </row>
    <row r="55" spans="2:13" x14ac:dyDescent="0.25">
      <c r="C55" s="7"/>
      <c r="D55" s="7"/>
      <c r="E55" s="7"/>
      <c r="F55" s="7"/>
      <c r="G55" s="7"/>
      <c r="H55" s="7"/>
      <c r="I55" s="7"/>
      <c r="J55" s="7"/>
      <c r="K55" s="7"/>
    </row>
    <row r="56" spans="2:13" x14ac:dyDescent="0.25">
      <c r="C56" s="7"/>
      <c r="D56" s="7"/>
      <c r="E56" s="7"/>
      <c r="F56" s="7"/>
      <c r="G56" s="7"/>
      <c r="H56" s="7"/>
      <c r="I56" s="7"/>
      <c r="J56" s="7"/>
      <c r="K56" s="7"/>
    </row>
    <row r="57" spans="2:13" x14ac:dyDescent="0.25">
      <c r="C57" s="7"/>
      <c r="D57" s="7"/>
      <c r="E57" s="7"/>
      <c r="F57" s="7"/>
      <c r="G57" s="7"/>
      <c r="H57" s="7"/>
      <c r="I57" s="7"/>
      <c r="J57" s="7"/>
      <c r="K57" s="7"/>
    </row>
    <row r="58" spans="2:13" x14ac:dyDescent="0.25">
      <c r="C58" s="7"/>
      <c r="D58" s="7"/>
      <c r="E58" s="7"/>
      <c r="F58" s="7"/>
      <c r="G58" s="7"/>
      <c r="H58" s="7"/>
      <c r="I58" s="7"/>
      <c r="J58" s="7"/>
      <c r="K58" s="7"/>
    </row>
    <row r="59" spans="2:13" x14ac:dyDescent="0.25">
      <c r="C59" s="7"/>
      <c r="D59" s="7"/>
      <c r="E59" s="7"/>
      <c r="F59" s="7"/>
      <c r="G59" s="7"/>
      <c r="H59" s="7"/>
      <c r="I59" s="7"/>
      <c r="J59" s="7"/>
      <c r="K59" s="7"/>
    </row>
    <row r="60" spans="2:13" x14ac:dyDescent="0.25">
      <c r="C60" s="7"/>
      <c r="D60" s="7"/>
      <c r="E60" s="7"/>
      <c r="F60" s="7"/>
      <c r="G60" s="7"/>
      <c r="H60" s="7"/>
      <c r="I60" s="7"/>
      <c r="J60" s="7"/>
      <c r="K60" s="7"/>
    </row>
    <row r="61" spans="2:13" x14ac:dyDescent="0.25">
      <c r="C61" s="7"/>
      <c r="D61" s="7"/>
      <c r="E61" s="7"/>
      <c r="F61" s="7"/>
      <c r="G61" s="7"/>
      <c r="H61" s="7"/>
      <c r="I61" s="7"/>
      <c r="J61" s="7"/>
      <c r="K61" s="7"/>
    </row>
    <row r="62" spans="2:13" x14ac:dyDescent="0.25">
      <c r="C62" s="7"/>
      <c r="D62" s="7"/>
      <c r="E62" s="7"/>
      <c r="F62" s="7"/>
      <c r="G62" s="7"/>
      <c r="H62" s="7"/>
      <c r="I62" s="7"/>
      <c r="J62" s="7"/>
      <c r="K62" s="7"/>
    </row>
    <row r="63" spans="2:13" x14ac:dyDescent="0.25">
      <c r="C63" s="7"/>
      <c r="D63" s="7"/>
      <c r="E63" s="7"/>
      <c r="F63" s="7"/>
      <c r="G63" s="7"/>
      <c r="H63" s="7"/>
      <c r="I63" s="7"/>
      <c r="J63" s="7"/>
      <c r="K63" s="7"/>
    </row>
    <row r="64" spans="2:13" x14ac:dyDescent="0.25">
      <c r="C64" s="7"/>
      <c r="D64" s="7"/>
      <c r="E64" s="7"/>
      <c r="F64" s="7"/>
      <c r="G64" s="7"/>
      <c r="H64" s="7"/>
      <c r="I64" s="7"/>
      <c r="J64" s="7"/>
      <c r="K64" s="7"/>
    </row>
    <row r="65" spans="3:11" x14ac:dyDescent="0.25">
      <c r="C65" s="7"/>
      <c r="D65" s="7"/>
      <c r="E65" s="7"/>
      <c r="F65" s="7"/>
      <c r="G65" s="7"/>
      <c r="H65" s="7"/>
      <c r="I65" s="7"/>
      <c r="J65" s="7"/>
      <c r="K65" s="7"/>
    </row>
    <row r="66" spans="3:11" x14ac:dyDescent="0.25">
      <c r="C66" s="7"/>
      <c r="D66" s="7"/>
      <c r="E66" s="7"/>
      <c r="F66" s="7"/>
      <c r="G66" s="7"/>
      <c r="H66" s="7"/>
      <c r="I66" s="7"/>
      <c r="J66" s="7"/>
      <c r="K66" s="7"/>
    </row>
    <row r="67" spans="3:11" x14ac:dyDescent="0.25">
      <c r="C67" s="7"/>
      <c r="D67" s="7"/>
      <c r="E67" s="7"/>
      <c r="F67" s="7"/>
      <c r="G67" s="7"/>
      <c r="H67" s="7"/>
      <c r="I67" s="7"/>
      <c r="J67" s="7"/>
      <c r="K67" s="7"/>
    </row>
    <row r="68" spans="3:11" ht="15" customHeight="1" x14ac:dyDescent="0.25">
      <c r="C68" s="7"/>
      <c r="D68" s="7"/>
      <c r="E68" s="7"/>
      <c r="F68" s="7"/>
      <c r="G68" s="7"/>
      <c r="H68" s="7"/>
      <c r="I68" s="7"/>
      <c r="J68" s="7"/>
      <c r="K68" s="7"/>
    </row>
    <row r="69" spans="3:11" ht="15" customHeight="1" x14ac:dyDescent="0.25">
      <c r="C69" s="7"/>
      <c r="D69" s="7"/>
      <c r="E69" s="7"/>
      <c r="F69" s="7"/>
      <c r="G69" s="7"/>
      <c r="H69" s="7"/>
      <c r="I69" s="7"/>
      <c r="J69" s="7"/>
      <c r="K69" s="7"/>
    </row>
    <row r="70" spans="3:11" x14ac:dyDescent="0.25">
      <c r="C70" s="7"/>
      <c r="D70" s="7"/>
      <c r="E70" s="7"/>
      <c r="F70" s="7"/>
      <c r="G70" s="7"/>
      <c r="H70" s="7"/>
      <c r="I70" s="7"/>
      <c r="J70" s="7"/>
      <c r="K70" s="7"/>
    </row>
    <row r="71" spans="3:11" x14ac:dyDescent="0.25">
      <c r="C71" s="7"/>
      <c r="D71" s="7"/>
      <c r="E71" s="7"/>
      <c r="F71" s="7"/>
      <c r="G71" s="7"/>
      <c r="H71" s="7"/>
      <c r="I71" s="7"/>
      <c r="J71" s="7"/>
      <c r="K71" s="7"/>
    </row>
    <row r="72" spans="3:11" x14ac:dyDescent="0.25">
      <c r="C72" s="7"/>
      <c r="D72" s="7"/>
      <c r="E72" s="7"/>
      <c r="F72" s="7"/>
      <c r="G72" s="7"/>
      <c r="H72" s="7"/>
      <c r="I72" s="7"/>
      <c r="J72" s="7"/>
      <c r="K72" s="7"/>
    </row>
    <row r="73" spans="3:11" x14ac:dyDescent="0.25">
      <c r="C73" s="7"/>
      <c r="D73" s="7"/>
      <c r="E73" s="7"/>
      <c r="F73" s="7"/>
      <c r="G73" s="7"/>
      <c r="H73" s="7"/>
      <c r="I73" s="7"/>
      <c r="J73" s="7"/>
      <c r="K73" s="7"/>
    </row>
  </sheetData>
  <mergeCells count="4">
    <mergeCell ref="M10:N12"/>
    <mergeCell ref="M17:N19"/>
    <mergeCell ref="P24:Q24"/>
    <mergeCell ref="P27:Q28"/>
  </mergeCells>
  <pageMargins left="0.7" right="0.7" top="0.75" bottom="0.75" header="0.3" footer="0.3"/>
  <pageSetup scale="4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3:M73"/>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2.5703125" style="3" customWidth="1"/>
    <col min="7" max="7" width="19.85546875" style="3" customWidth="1"/>
    <col min="8" max="8" width="26" style="3" customWidth="1"/>
    <col min="9" max="9" width="25.140625" style="3" customWidth="1"/>
    <col min="10" max="10" width="25.5703125" style="3" customWidth="1"/>
    <col min="11" max="11" width="15.7109375" style="3" customWidth="1"/>
    <col min="12" max="13" width="16.7109375" style="3" customWidth="1"/>
    <col min="14" max="14" width="4.5703125" style="3" customWidth="1"/>
    <col min="15" max="15" width="16.85546875" style="3" customWidth="1"/>
    <col min="16" max="16" width="13" style="3" customWidth="1"/>
    <col min="17" max="17" width="17" style="3" customWidth="1"/>
    <col min="18" max="18" width="6.28515625" style="3" customWidth="1"/>
    <col min="19" max="19" width="17.28515625" style="3" customWidth="1"/>
    <col min="20" max="20" width="6.28515625" style="3" customWidth="1"/>
    <col min="21" max="21" width="14.7109375" style="3" customWidth="1"/>
    <col min="22" max="22" width="9.140625" style="3"/>
    <col min="23" max="23" width="17.42578125" style="3" customWidth="1"/>
    <col min="24" max="16384" width="9.140625" style="3"/>
  </cols>
  <sheetData>
    <row r="23" ht="2.25" customHeight="1" x14ac:dyDescent="0.25"/>
    <row r="24" ht="42" customHeight="1" x14ac:dyDescent="0.25"/>
    <row r="25" ht="47.45" customHeight="1" x14ac:dyDescent="0.25"/>
    <row r="26" ht="28.15" customHeight="1" x14ac:dyDescent="0.25"/>
    <row r="27" ht="25.15" customHeight="1" x14ac:dyDescent="0.25"/>
    <row r="28" ht="25.9" customHeight="1" x14ac:dyDescent="0.25"/>
    <row r="29" ht="21" customHeight="1" x14ac:dyDescent="0.25"/>
    <row r="30" ht="24" customHeight="1" x14ac:dyDescent="0.25"/>
    <row r="31" ht="25.15" customHeight="1" x14ac:dyDescent="0.25"/>
    <row r="32" ht="16.899999999999999" customHeight="1" x14ac:dyDescent="0.25"/>
    <row r="33" spans="3:13" ht="19.899999999999999" customHeight="1" x14ac:dyDescent="0.25"/>
    <row r="34" spans="3:13" ht="18.600000000000001" customHeight="1" x14ac:dyDescent="0.25"/>
    <row r="35" spans="3:13" ht="18" customHeight="1" x14ac:dyDescent="0.25"/>
    <row r="36" spans="3:13" ht="18" customHeight="1" x14ac:dyDescent="0.25"/>
    <row r="37" spans="3:13" ht="15.6" customHeight="1" x14ac:dyDescent="0.25">
      <c r="F37" s="7"/>
      <c r="G37" s="7"/>
      <c r="H37" s="7"/>
      <c r="I37" s="7"/>
      <c r="J37" s="7"/>
      <c r="K37" s="7"/>
    </row>
    <row r="38" spans="3:13" ht="15.6" customHeight="1" x14ac:dyDescent="0.25">
      <c r="E38" s="7"/>
      <c r="F38" s="7"/>
      <c r="G38" s="7"/>
      <c r="H38" s="7"/>
      <c r="I38" s="7"/>
      <c r="J38" s="7"/>
      <c r="K38" s="7"/>
    </row>
    <row r="39" spans="3:13" x14ac:dyDescent="0.25">
      <c r="E39" s="7"/>
      <c r="F39" s="7"/>
      <c r="G39" s="7"/>
      <c r="H39" s="7"/>
      <c r="I39" s="7"/>
      <c r="J39" s="7"/>
      <c r="K39" s="7"/>
    </row>
    <row r="40" spans="3:13" ht="51.6" customHeight="1" x14ac:dyDescent="0.25">
      <c r="E40" s="7"/>
      <c r="F40" s="7"/>
      <c r="G40" s="7"/>
      <c r="H40" s="7"/>
      <c r="I40" s="7"/>
      <c r="J40" s="7"/>
      <c r="K40" s="7"/>
    </row>
    <row r="41" spans="3:13" ht="24" customHeight="1" x14ac:dyDescent="0.25">
      <c r="E41" s="7"/>
      <c r="F41" s="7"/>
      <c r="G41" s="7"/>
      <c r="H41" s="7"/>
      <c r="I41" s="7"/>
      <c r="J41" s="7"/>
      <c r="K41" s="7"/>
    </row>
    <row r="42" spans="3:13" ht="24.6" customHeight="1" x14ac:dyDescent="0.25">
      <c r="E42" s="7"/>
      <c r="F42" s="7"/>
      <c r="G42" s="7"/>
      <c r="H42" s="7"/>
      <c r="I42" s="7"/>
      <c r="J42" s="7"/>
      <c r="K42" s="7"/>
    </row>
    <row r="43" spans="3:13" ht="22.15" customHeight="1" x14ac:dyDescent="0.25">
      <c r="E43" s="7"/>
      <c r="F43" s="7"/>
      <c r="G43" s="7"/>
      <c r="H43" s="7"/>
      <c r="I43" s="7"/>
      <c r="J43" s="7"/>
      <c r="K43" s="7"/>
    </row>
    <row r="44" spans="3:13" ht="21.6" customHeight="1" x14ac:dyDescent="0.25">
      <c r="E44" s="7"/>
      <c r="F44" s="7"/>
      <c r="G44" s="7"/>
      <c r="H44" s="7"/>
      <c r="I44" s="7"/>
      <c r="J44" s="7"/>
      <c r="K44" s="7"/>
      <c r="M44" s="2"/>
    </row>
    <row r="45" spans="3:13" ht="27.6" customHeight="1" x14ac:dyDescent="0.25">
      <c r="E45" s="7"/>
      <c r="F45" s="7"/>
      <c r="G45" s="7"/>
      <c r="H45" s="7"/>
      <c r="I45" s="7"/>
      <c r="J45" s="7"/>
      <c r="K45" s="7"/>
      <c r="M45" s="4"/>
    </row>
    <row r="46" spans="3:13" x14ac:dyDescent="0.25">
      <c r="C46" s="7"/>
      <c r="D46" s="7"/>
      <c r="E46" s="7"/>
      <c r="F46" s="7"/>
      <c r="G46" s="7"/>
      <c r="H46" s="7"/>
      <c r="I46" s="7"/>
      <c r="J46" s="7"/>
      <c r="K46" s="7"/>
      <c r="M46" s="4"/>
    </row>
    <row r="47" spans="3:13" x14ac:dyDescent="0.25">
      <c r="C47" s="7"/>
      <c r="D47" s="7"/>
      <c r="E47" s="7"/>
      <c r="F47" s="7"/>
      <c r="G47" s="7"/>
      <c r="H47" s="7"/>
      <c r="I47" s="7"/>
      <c r="J47" s="7"/>
      <c r="K47" s="7"/>
      <c r="M47" s="4"/>
    </row>
    <row r="48" spans="3:13" x14ac:dyDescent="0.25">
      <c r="C48" s="7"/>
      <c r="D48" s="7"/>
      <c r="E48" s="7"/>
      <c r="F48" s="7"/>
      <c r="G48" s="7"/>
      <c r="H48" s="7"/>
      <c r="I48" s="7"/>
      <c r="J48" s="7"/>
      <c r="M48" s="4"/>
    </row>
    <row r="49" spans="2:13" ht="15" customHeight="1" x14ac:dyDescent="0.25">
      <c r="C49" s="7"/>
      <c r="D49" s="7"/>
      <c r="E49" s="7"/>
      <c r="F49" s="7"/>
      <c r="G49" s="7"/>
      <c r="H49" s="7"/>
      <c r="I49" s="7"/>
      <c r="J49" s="7"/>
      <c r="M49" s="4"/>
    </row>
    <row r="50" spans="2:13" ht="14.45" customHeight="1" x14ac:dyDescent="0.25">
      <c r="B50" s="6"/>
      <c r="C50" s="7"/>
      <c r="D50" s="7"/>
      <c r="E50" s="7"/>
      <c r="F50" s="7"/>
      <c r="G50" s="7"/>
      <c r="H50" s="7"/>
      <c r="I50" s="7"/>
      <c r="J50" s="7"/>
      <c r="K50" s="7"/>
      <c r="M50" s="4"/>
    </row>
    <row r="51" spans="2:13" ht="14.45" customHeight="1" x14ac:dyDescent="0.25">
      <c r="B51" s="6"/>
      <c r="C51" s="7"/>
      <c r="D51" s="7"/>
      <c r="E51" s="7"/>
      <c r="F51" s="7"/>
      <c r="G51" s="7"/>
      <c r="H51" s="7"/>
      <c r="I51" s="7"/>
      <c r="J51" s="7"/>
      <c r="K51" s="7"/>
      <c r="M51" s="4"/>
    </row>
    <row r="52" spans="2:13" x14ac:dyDescent="0.25">
      <c r="C52" s="7"/>
      <c r="D52" s="7"/>
      <c r="E52" s="7"/>
      <c r="F52" s="7"/>
      <c r="G52" s="7"/>
      <c r="H52" s="7"/>
      <c r="I52" s="7"/>
      <c r="J52" s="7"/>
      <c r="K52" s="7"/>
      <c r="M52" s="4"/>
    </row>
    <row r="53" spans="2:13" x14ac:dyDescent="0.25">
      <c r="C53" s="7"/>
      <c r="D53" s="7"/>
      <c r="E53" s="7"/>
      <c r="F53" s="7"/>
      <c r="G53" s="7"/>
      <c r="H53" s="7"/>
      <c r="I53" s="7"/>
      <c r="J53" s="7"/>
      <c r="K53" s="7"/>
      <c r="M53" s="4"/>
    </row>
    <row r="54" spans="2:13" x14ac:dyDescent="0.25">
      <c r="C54" s="7"/>
      <c r="D54" s="7"/>
      <c r="E54" s="7"/>
      <c r="F54" s="7"/>
      <c r="G54" s="7"/>
      <c r="H54" s="7"/>
      <c r="I54" s="7"/>
      <c r="J54" s="7"/>
      <c r="K54" s="7"/>
    </row>
    <row r="55" spans="2:13" x14ac:dyDescent="0.25">
      <c r="C55" s="7"/>
      <c r="D55" s="7"/>
      <c r="E55" s="7"/>
      <c r="F55" s="7"/>
      <c r="G55" s="7"/>
      <c r="H55" s="7"/>
      <c r="I55" s="7"/>
      <c r="J55" s="7"/>
      <c r="K55" s="7"/>
    </row>
    <row r="56" spans="2:13" x14ac:dyDescent="0.25">
      <c r="C56" s="7"/>
      <c r="D56" s="7"/>
      <c r="E56" s="7"/>
      <c r="F56" s="7"/>
      <c r="G56" s="7"/>
      <c r="H56" s="7"/>
      <c r="I56" s="7"/>
      <c r="J56" s="7"/>
      <c r="K56" s="7"/>
    </row>
    <row r="57" spans="2:13" x14ac:dyDescent="0.25">
      <c r="C57" s="7"/>
      <c r="D57" s="7"/>
      <c r="E57" s="7"/>
      <c r="F57" s="7"/>
      <c r="G57" s="7"/>
      <c r="H57" s="7"/>
      <c r="I57" s="7"/>
      <c r="J57" s="7"/>
      <c r="K57" s="7"/>
    </row>
    <row r="58" spans="2:13" x14ac:dyDescent="0.25">
      <c r="C58" s="7"/>
      <c r="D58" s="7"/>
      <c r="E58" s="7"/>
      <c r="F58" s="7"/>
      <c r="G58" s="7"/>
      <c r="H58" s="7"/>
      <c r="I58" s="7"/>
      <c r="J58" s="7"/>
      <c r="K58" s="7"/>
    </row>
    <row r="59" spans="2:13" x14ac:dyDescent="0.25">
      <c r="C59" s="7"/>
      <c r="D59" s="7"/>
      <c r="E59" s="7"/>
      <c r="F59" s="7"/>
      <c r="G59" s="7"/>
      <c r="H59" s="7"/>
      <c r="I59" s="7"/>
      <c r="J59" s="7"/>
      <c r="K59" s="7"/>
    </row>
    <row r="60" spans="2:13" x14ac:dyDescent="0.25">
      <c r="C60" s="7"/>
      <c r="D60" s="7"/>
      <c r="E60" s="7"/>
      <c r="F60" s="7"/>
      <c r="G60" s="7"/>
      <c r="H60" s="7"/>
      <c r="I60" s="7"/>
      <c r="J60" s="7"/>
      <c r="K60" s="7"/>
    </row>
    <row r="61" spans="2:13" x14ac:dyDescent="0.25">
      <c r="C61" s="7"/>
      <c r="D61" s="7"/>
      <c r="E61" s="7"/>
      <c r="F61" s="7"/>
      <c r="G61" s="7"/>
      <c r="H61" s="7"/>
      <c r="I61" s="7"/>
      <c r="J61" s="7"/>
      <c r="K61" s="7"/>
    </row>
    <row r="62" spans="2:13" x14ac:dyDescent="0.25">
      <c r="C62" s="7"/>
      <c r="D62" s="7"/>
      <c r="E62" s="7"/>
      <c r="F62" s="7"/>
      <c r="G62" s="7"/>
      <c r="H62" s="7"/>
      <c r="I62" s="7"/>
      <c r="J62" s="7"/>
      <c r="K62" s="7"/>
    </row>
    <row r="63" spans="2:13" x14ac:dyDescent="0.25">
      <c r="C63" s="7"/>
      <c r="D63" s="7"/>
      <c r="E63" s="7"/>
      <c r="F63" s="7"/>
      <c r="G63" s="7"/>
      <c r="H63" s="7"/>
      <c r="I63" s="7"/>
      <c r="J63" s="7"/>
      <c r="K63" s="7"/>
    </row>
    <row r="64" spans="2:13" x14ac:dyDescent="0.25">
      <c r="C64" s="7"/>
      <c r="D64" s="7"/>
      <c r="E64" s="7"/>
      <c r="F64" s="7"/>
      <c r="G64" s="7"/>
      <c r="H64" s="7"/>
      <c r="I64" s="7"/>
      <c r="J64" s="7"/>
      <c r="K64" s="7"/>
    </row>
    <row r="65" spans="3:11" x14ac:dyDescent="0.25">
      <c r="C65" s="7"/>
      <c r="D65" s="7"/>
      <c r="E65" s="7"/>
      <c r="F65" s="7"/>
      <c r="G65" s="7"/>
      <c r="H65" s="7"/>
      <c r="I65" s="7"/>
      <c r="J65" s="7"/>
      <c r="K65" s="7"/>
    </row>
    <row r="66" spans="3:11" x14ac:dyDescent="0.25">
      <c r="C66" s="7"/>
      <c r="D66" s="7"/>
      <c r="E66" s="7"/>
      <c r="F66" s="7"/>
      <c r="G66" s="7"/>
      <c r="H66" s="7"/>
      <c r="I66" s="7"/>
      <c r="J66" s="7"/>
      <c r="K66" s="7"/>
    </row>
    <row r="67" spans="3:11" x14ac:dyDescent="0.25">
      <c r="C67" s="7"/>
      <c r="D67" s="7"/>
      <c r="E67" s="7"/>
      <c r="F67" s="7"/>
      <c r="G67" s="7"/>
      <c r="H67" s="7"/>
      <c r="I67" s="7"/>
      <c r="J67" s="7"/>
      <c r="K67" s="7"/>
    </row>
    <row r="68" spans="3:11" ht="15" customHeight="1" x14ac:dyDescent="0.25">
      <c r="C68" s="7"/>
      <c r="D68" s="7"/>
      <c r="E68" s="7"/>
      <c r="F68" s="7"/>
      <c r="G68" s="7"/>
      <c r="H68" s="7"/>
      <c r="I68" s="7"/>
      <c r="J68" s="7"/>
      <c r="K68" s="7"/>
    </row>
    <row r="69" spans="3:11" ht="15" customHeight="1" x14ac:dyDescent="0.25">
      <c r="C69" s="7"/>
      <c r="D69" s="7"/>
      <c r="E69" s="7"/>
      <c r="F69" s="7"/>
      <c r="G69" s="7"/>
      <c r="H69" s="7"/>
      <c r="I69" s="7"/>
      <c r="J69" s="7"/>
      <c r="K69" s="7"/>
    </row>
    <row r="70" spans="3:11" x14ac:dyDescent="0.25">
      <c r="C70" s="7"/>
      <c r="D70" s="7"/>
      <c r="E70" s="7"/>
      <c r="F70" s="7"/>
      <c r="G70" s="7"/>
      <c r="H70" s="7"/>
      <c r="I70" s="7"/>
      <c r="J70" s="7"/>
      <c r="K70" s="7"/>
    </row>
    <row r="71" spans="3:11" x14ac:dyDescent="0.25">
      <c r="C71" s="7"/>
      <c r="D71" s="7"/>
      <c r="E71" s="7"/>
      <c r="F71" s="7"/>
      <c r="G71" s="7"/>
      <c r="H71" s="7"/>
      <c r="I71" s="7"/>
      <c r="J71" s="7"/>
      <c r="K71" s="7"/>
    </row>
    <row r="72" spans="3:11" x14ac:dyDescent="0.25">
      <c r="C72" s="7"/>
      <c r="D72" s="7"/>
      <c r="E72" s="7"/>
      <c r="F72" s="7"/>
      <c r="G72" s="7"/>
      <c r="H72" s="7"/>
      <c r="I72" s="7"/>
      <c r="J72" s="7"/>
      <c r="K72" s="7"/>
    </row>
    <row r="73" spans="3:11" x14ac:dyDescent="0.25">
      <c r="C73" s="7"/>
      <c r="D73" s="7"/>
      <c r="E73" s="7"/>
      <c r="F73" s="7"/>
      <c r="G73" s="7"/>
      <c r="H73" s="7"/>
      <c r="I73" s="7"/>
      <c r="J73" s="7"/>
      <c r="K73" s="7"/>
    </row>
  </sheetData>
  <pageMargins left="0.7" right="0.7" top="0.75" bottom="0.75" header="0.3" footer="0.3"/>
  <pageSetup scale="4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J14:P59"/>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customWidth="1"/>
    <col min="8" max="8" width="14.5703125" style="3" customWidth="1"/>
    <col min="9" max="9" width="4.85546875" style="3" customWidth="1"/>
    <col min="10" max="10" width="14.7109375" style="3" customWidth="1"/>
    <col min="11" max="11" width="15.7109375" style="3" customWidth="1"/>
    <col min="12" max="12" width="16.7109375" style="3" customWidth="1"/>
    <col min="13" max="13" width="9.28515625" style="3" customWidth="1"/>
    <col min="14" max="14" width="9" style="3" customWidth="1"/>
    <col min="15" max="15" width="11.42578125" style="3" customWidth="1"/>
    <col min="16" max="16" width="12.85546875" style="3" customWidth="1"/>
    <col min="17" max="18" width="10.28515625" style="3" customWidth="1"/>
    <col min="19" max="20" width="9.28515625" style="3" customWidth="1"/>
    <col min="21" max="16384" width="9.140625" style="3"/>
  </cols>
  <sheetData>
    <row r="14" spans="15:16" x14ac:dyDescent="0.25">
      <c r="O14" s="55">
        <f>_xlfn.BINOM.DIST(0,6,0.05,0)</f>
        <v>0.73509189062500002</v>
      </c>
      <c r="P14" s="55"/>
    </row>
    <row r="15" spans="15:16" x14ac:dyDescent="0.25">
      <c r="O15" s="55"/>
      <c r="P15" s="55"/>
    </row>
    <row r="16" spans="15:16" x14ac:dyDescent="0.25">
      <c r="O16" s="55"/>
      <c r="P16" s="55"/>
    </row>
    <row r="17" spans="15:16" x14ac:dyDescent="0.25">
      <c r="O17" s="18"/>
      <c r="P17" s="18"/>
    </row>
    <row r="18" spans="15:16" x14ac:dyDescent="0.25">
      <c r="O18" s="55">
        <f>_xlfn.BINOM.DIST(1,6,0.05,0)</f>
        <v>0.23213428125000005</v>
      </c>
      <c r="P18" s="55"/>
    </row>
    <row r="19" spans="15:16" x14ac:dyDescent="0.25">
      <c r="O19" s="55"/>
      <c r="P19" s="55"/>
    </row>
    <row r="20" spans="15:16" x14ac:dyDescent="0.25">
      <c r="O20" s="55"/>
      <c r="P20" s="55"/>
    </row>
    <row r="21" spans="15:16" x14ac:dyDescent="0.25">
      <c r="O21" s="18"/>
      <c r="P21" s="18"/>
    </row>
    <row r="22" spans="15:16" x14ac:dyDescent="0.25">
      <c r="O22" s="55">
        <f>_xlfn.BINOM.DIST(2,6,0.05,0)</f>
        <v>3.0543984375000006E-2</v>
      </c>
      <c r="P22" s="55"/>
    </row>
    <row r="23" spans="15:16" x14ac:dyDescent="0.25">
      <c r="O23" s="55"/>
      <c r="P23" s="55"/>
    </row>
    <row r="24" spans="15:16" x14ac:dyDescent="0.25">
      <c r="O24" s="55"/>
      <c r="P24" s="55"/>
    </row>
    <row r="25" spans="15:16" x14ac:dyDescent="0.25">
      <c r="O25" s="18"/>
      <c r="P25" s="18"/>
    </row>
    <row r="26" spans="15:16" x14ac:dyDescent="0.25">
      <c r="O26" s="55">
        <f>_xlfn.BINOM.DIST(3,6,0.05,0)</f>
        <v>2.1434375000000008E-3</v>
      </c>
      <c r="P26" s="55"/>
    </row>
    <row r="27" spans="15:16" x14ac:dyDescent="0.25">
      <c r="O27" s="55"/>
      <c r="P27" s="55"/>
    </row>
    <row r="28" spans="15:16" ht="21" customHeight="1" x14ac:dyDescent="0.25">
      <c r="O28" s="55"/>
      <c r="P28" s="55"/>
    </row>
    <row r="29" spans="15:16" ht="21" customHeight="1" x14ac:dyDescent="0.25">
      <c r="O29" s="18"/>
      <c r="P29" s="18"/>
    </row>
    <row r="30" spans="15:16" ht="21" customHeight="1" x14ac:dyDescent="0.25">
      <c r="O30" s="55">
        <f>_xlfn.BINOM.DIST(4,6,0.05,0)</f>
        <v>8.4609375000000049E-5</v>
      </c>
      <c r="P30" s="55"/>
    </row>
    <row r="31" spans="15:16" ht="21" customHeight="1" x14ac:dyDescent="0.25">
      <c r="O31" s="55"/>
      <c r="P31" s="55"/>
    </row>
    <row r="32" spans="15:16" ht="21" customHeight="1" x14ac:dyDescent="0.25"/>
    <row r="33" spans="10:16" ht="21" customHeight="1" x14ac:dyDescent="0.25">
      <c r="O33" s="55">
        <f>_xlfn.BINOM.DIST(5,6,0.05,0)</f>
        <v>1.7812500000000005E-6</v>
      </c>
      <c r="P33" s="55"/>
    </row>
    <row r="34" spans="10:16" ht="21" customHeight="1" x14ac:dyDescent="0.25">
      <c r="O34" s="55"/>
      <c r="P34" s="55"/>
    </row>
    <row r="35" spans="10:16" ht="23.45" customHeight="1" x14ac:dyDescent="0.25">
      <c r="O35" s="18"/>
      <c r="P35" s="18"/>
    </row>
    <row r="36" spans="10:16" ht="21" customHeight="1" x14ac:dyDescent="0.25">
      <c r="J36" s="54">
        <f>6*0.05</f>
        <v>0.30000000000000004</v>
      </c>
      <c r="K36" s="54"/>
      <c r="O36" s="55">
        <f>_xlfn.BINOM.DIST(6,6,0.05,0)</f>
        <v>1.5624999999999999E-8</v>
      </c>
      <c r="P36" s="55"/>
    </row>
    <row r="37" spans="10:16" ht="25.15" customHeight="1" x14ac:dyDescent="0.25">
      <c r="J37" s="54"/>
      <c r="K37" s="54"/>
      <c r="O37" s="55"/>
      <c r="P37" s="55"/>
    </row>
    <row r="38" spans="10:16" ht="22.9" customHeight="1" x14ac:dyDescent="0.25"/>
    <row r="39" spans="10:16" ht="21.6" customHeight="1" x14ac:dyDescent="0.25"/>
    <row r="40" spans="10:16" x14ac:dyDescent="0.25">
      <c r="J40" s="55">
        <f>6*0.05*0.95</f>
        <v>0.28500000000000003</v>
      </c>
      <c r="K40" s="55"/>
    </row>
    <row r="41" spans="10:16" ht="22.9" customHeight="1" x14ac:dyDescent="0.25">
      <c r="J41" s="55"/>
      <c r="K41" s="55"/>
    </row>
    <row r="42" spans="10:16" ht="18.600000000000001" customHeight="1" x14ac:dyDescent="0.25"/>
    <row r="43" spans="10:16" ht="18.600000000000001" customHeight="1" x14ac:dyDescent="0.25"/>
    <row r="44" spans="10:16" ht="19.149999999999999" customHeight="1" x14ac:dyDescent="0.25"/>
    <row r="45" spans="10:16" ht="16.899999999999999" customHeight="1" x14ac:dyDescent="0.25"/>
    <row r="46" spans="10:16" ht="15" customHeight="1" x14ac:dyDescent="0.25"/>
    <row r="57" ht="14.45" customHeight="1" x14ac:dyDescent="0.25"/>
    <row r="58" ht="14.45" customHeight="1" x14ac:dyDescent="0.25"/>
    <row r="59" ht="14.45" customHeight="1" x14ac:dyDescent="0.25"/>
  </sheetData>
  <mergeCells count="9">
    <mergeCell ref="J40:K41"/>
    <mergeCell ref="O33:P34"/>
    <mergeCell ref="O30:P31"/>
    <mergeCell ref="O36:P37"/>
    <mergeCell ref="O14:P16"/>
    <mergeCell ref="O18:P20"/>
    <mergeCell ref="O22:P24"/>
    <mergeCell ref="O26:P28"/>
    <mergeCell ref="J36:K37"/>
  </mergeCells>
  <pageMargins left="0.7" right="0.7" top="0.75" bottom="0.75" header="0.3" footer="0.3"/>
  <pageSetup scale="48"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M25:M58"/>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3.140625" style="3" customWidth="1"/>
    <col min="16" max="16" width="9.28515625" style="3" customWidth="1"/>
    <col min="17" max="17" width="9" style="3" customWidth="1"/>
    <col min="18" max="18" width="11.42578125" style="3" customWidth="1"/>
    <col min="19" max="19" width="12.85546875" style="3" customWidth="1"/>
    <col min="20" max="21" width="10.28515625" style="3" customWidth="1"/>
    <col min="22" max="23" width="9.28515625" style="3" customWidth="1"/>
    <col min="24" max="16384" width="9.140625" style="3"/>
  </cols>
  <sheetData>
    <row r="25" ht="21" customHeight="1" x14ac:dyDescent="0.25"/>
    <row r="26" ht="21" customHeight="1" x14ac:dyDescent="0.25"/>
    <row r="27" ht="21" customHeight="1" x14ac:dyDescent="0.25"/>
    <row r="28" ht="21" customHeight="1" x14ac:dyDescent="0.25"/>
    <row r="29" ht="21" customHeight="1" x14ac:dyDescent="0.25"/>
    <row r="30" ht="21" customHeight="1" x14ac:dyDescent="0.25"/>
    <row r="31" ht="21" customHeight="1" x14ac:dyDescent="0.25"/>
    <row r="32" ht="21" customHeight="1" x14ac:dyDescent="0.25"/>
    <row r="33" spans="13:13" ht="24.6" customHeight="1" x14ac:dyDescent="0.25"/>
    <row r="34" spans="13:13" ht="23.45" customHeight="1" x14ac:dyDescent="0.25"/>
    <row r="35" spans="13:13" ht="21" customHeight="1" x14ac:dyDescent="0.25"/>
    <row r="36" spans="13:13" ht="25.15" customHeight="1" x14ac:dyDescent="0.25"/>
    <row r="37" spans="13:13" ht="22.9" customHeight="1" x14ac:dyDescent="0.25"/>
    <row r="38" spans="13:13" ht="21.6" customHeight="1" x14ac:dyDescent="0.25"/>
    <row r="40" spans="13:13" ht="22.9" customHeight="1" x14ac:dyDescent="0.25"/>
    <row r="41" spans="13:13" ht="18.600000000000001" customHeight="1" x14ac:dyDescent="0.25"/>
    <row r="42" spans="13:13" ht="18.600000000000001" customHeight="1" x14ac:dyDescent="0.25"/>
    <row r="43" spans="13:13" ht="19.149999999999999" customHeight="1" x14ac:dyDescent="0.25"/>
    <row r="44" spans="13:13" ht="16.899999999999999" customHeight="1" x14ac:dyDescent="0.25">
      <c r="M44" s="2"/>
    </row>
    <row r="45" spans="13:13" ht="15" customHeight="1" x14ac:dyDescent="0.25">
      <c r="M45" s="4"/>
    </row>
    <row r="46" spans="13:13" x14ac:dyDescent="0.25">
      <c r="M46" s="4"/>
    </row>
    <row r="47" spans="13:13" x14ac:dyDescent="0.25">
      <c r="M47" s="4"/>
    </row>
    <row r="48" spans="13:13" x14ac:dyDescent="0.25">
      <c r="M48" s="4"/>
    </row>
    <row r="49" spans="13:13" x14ac:dyDescent="0.25">
      <c r="M49" s="4"/>
    </row>
    <row r="50" spans="13:13" x14ac:dyDescent="0.25">
      <c r="M50" s="4"/>
    </row>
    <row r="51" spans="13:13" x14ac:dyDescent="0.25">
      <c r="M51" s="4"/>
    </row>
    <row r="56" spans="13:13" ht="14.45" customHeight="1" x14ac:dyDescent="0.25"/>
    <row r="57" spans="13:13" ht="14.45" customHeight="1" x14ac:dyDescent="0.25"/>
    <row r="58" spans="13:13" ht="14.45" customHeight="1" x14ac:dyDescent="0.25"/>
  </sheetData>
  <pageMargins left="0.7" right="0.7" top="0.75" bottom="0.75" header="0.3" footer="0.3"/>
  <pageSetup scale="48"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0:S70"/>
  <sheetViews>
    <sheetView zoomScale="70" zoomScaleNormal="70" workbookViewId="0">
      <selection activeCell="T24" sqref="T24"/>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3.42578125" style="3" customWidth="1"/>
    <col min="6" max="6" width="12.5703125" style="3" customWidth="1"/>
    <col min="7" max="7" width="19.85546875" style="3" customWidth="1"/>
    <col min="8" max="8" width="26.7109375" style="3" customWidth="1"/>
    <col min="9" max="9" width="16" style="3" customWidth="1"/>
    <col min="10" max="10" width="16.28515625" style="3" customWidth="1"/>
    <col min="11" max="11" width="13.85546875" style="3" customWidth="1"/>
    <col min="12" max="12" width="11.85546875" style="3" customWidth="1"/>
    <col min="13" max="13" width="11.5703125" style="3" customWidth="1"/>
    <col min="14" max="14" width="10.5703125" style="3" customWidth="1"/>
    <col min="15" max="15" width="6.28515625" style="3" customWidth="1"/>
    <col min="16" max="16" width="8.28515625" style="3" customWidth="1"/>
    <col min="17" max="17" width="9.140625" style="3"/>
    <col min="18" max="18" width="7.42578125" style="3" customWidth="1"/>
    <col min="19" max="19" width="9.140625" style="3"/>
    <col min="20" max="20" width="11.5703125" style="3" customWidth="1"/>
    <col min="21" max="21" width="17.140625" style="3" customWidth="1"/>
    <col min="22" max="22" width="10.5703125" style="3" customWidth="1"/>
    <col min="23" max="16384" width="9.140625" style="3"/>
  </cols>
  <sheetData>
    <row r="10" spans="9:19" x14ac:dyDescent="0.25">
      <c r="Q10" s="56">
        <f>30*0.01</f>
        <v>0.3</v>
      </c>
      <c r="R10" s="57"/>
      <c r="S10" s="58"/>
    </row>
    <row r="11" spans="9:19" ht="15" customHeight="1" x14ac:dyDescent="0.25">
      <c r="Q11" s="59"/>
      <c r="R11" s="60"/>
      <c r="S11" s="61"/>
    </row>
    <row r="13" spans="9:19" ht="32.25" x14ac:dyDescent="0.4">
      <c r="I13" s="13"/>
    </row>
    <row r="16" spans="9:19" x14ac:dyDescent="0.25">
      <c r="Q16" s="56">
        <f>_xlfn.POISSON.DIST(0,0.3,0)</f>
        <v>0.74081822068171788</v>
      </c>
      <c r="R16" s="57"/>
      <c r="S16" s="58"/>
    </row>
    <row r="17" spans="17:19" x14ac:dyDescent="0.25">
      <c r="Q17" s="59"/>
      <c r="R17" s="60"/>
      <c r="S17" s="61"/>
    </row>
    <row r="18" spans="17:19" ht="27.75" customHeight="1" x14ac:dyDescent="0.25"/>
    <row r="19" spans="17:19" ht="30" customHeight="1" x14ac:dyDescent="0.25"/>
    <row r="20" spans="17:19" ht="27" customHeight="1" x14ac:dyDescent="0.25">
      <c r="Q20" s="62">
        <f>1- _xlfn.POISSON.DIST(0,0.3,0)</f>
        <v>0.25918177931828212</v>
      </c>
      <c r="R20" s="63"/>
      <c r="S20" s="64"/>
    </row>
    <row r="21" spans="17:19" x14ac:dyDescent="0.25">
      <c r="Q21" s="65"/>
      <c r="R21" s="66"/>
      <c r="S21" s="67"/>
    </row>
    <row r="22" spans="17:19" ht="22.5" customHeight="1" x14ac:dyDescent="0.25"/>
    <row r="23" spans="17:19" ht="23.25" customHeight="1" x14ac:dyDescent="0.25"/>
    <row r="24" spans="17:19" ht="25.15" customHeight="1" x14ac:dyDescent="0.25"/>
    <row r="25" spans="17:19" ht="25.9" customHeight="1" x14ac:dyDescent="0.25"/>
    <row r="26" spans="17:19" ht="21" customHeight="1" x14ac:dyDescent="0.25"/>
    <row r="27" spans="17:19" ht="24" customHeight="1" x14ac:dyDescent="0.25"/>
    <row r="28" spans="17:19" ht="25.15" customHeight="1" x14ac:dyDescent="0.25"/>
    <row r="29" spans="17:19" ht="23.25" customHeight="1" x14ac:dyDescent="0.25"/>
    <row r="30" spans="17:19" ht="24" customHeight="1" x14ac:dyDescent="0.25"/>
    <row r="31" spans="17:19" ht="27.75" customHeight="1" x14ac:dyDescent="0.25"/>
    <row r="32" spans="17:19" ht="18" customHeight="1" x14ac:dyDescent="0.25"/>
    <row r="33" ht="28.5" customHeight="1" x14ac:dyDescent="0.25"/>
    <row r="34" ht="15.6" customHeight="1" x14ac:dyDescent="0.25"/>
    <row r="35" ht="15.6" customHeight="1" x14ac:dyDescent="0.25"/>
    <row r="37" ht="27.75" customHeight="1" x14ac:dyDescent="0.25"/>
    <row r="38" ht="24" customHeight="1" x14ac:dyDescent="0.25"/>
    <row r="39" ht="24.6" customHeight="1" x14ac:dyDescent="0.25"/>
    <row r="40" ht="22.15" customHeight="1" x14ac:dyDescent="0.25"/>
    <row r="41" ht="21.6" customHeight="1" x14ac:dyDescent="0.25"/>
    <row r="42" ht="27.6" customHeight="1" x14ac:dyDescent="0.25"/>
    <row r="46" ht="15" customHeight="1" x14ac:dyDescent="0.25"/>
    <row r="47" ht="14.45" customHeight="1" x14ac:dyDescent="0.25"/>
    <row r="48" ht="14.45" customHeight="1" x14ac:dyDescent="0.25"/>
    <row r="50" spans="3:8" x14ac:dyDescent="0.25">
      <c r="C50" s="7"/>
      <c r="D50" s="7"/>
      <c r="E50" s="7"/>
    </row>
    <row r="51" spans="3:8" x14ac:dyDescent="0.25">
      <c r="C51" s="7"/>
      <c r="D51" s="7"/>
      <c r="E51" s="7"/>
      <c r="F51" s="7"/>
      <c r="G51" s="7"/>
      <c r="H51" s="7"/>
    </row>
    <row r="52" spans="3:8" x14ac:dyDescent="0.25">
      <c r="C52" s="7"/>
      <c r="D52" s="7"/>
      <c r="E52" s="7"/>
      <c r="F52" s="7"/>
      <c r="G52" s="7"/>
      <c r="H52" s="7"/>
    </row>
    <row r="53" spans="3:8" x14ac:dyDescent="0.25">
      <c r="C53" s="7"/>
      <c r="D53" s="7"/>
      <c r="E53" s="7"/>
      <c r="F53" s="7"/>
      <c r="G53" s="7"/>
      <c r="H53" s="7"/>
    </row>
    <row r="54" spans="3:8" x14ac:dyDescent="0.25">
      <c r="C54" s="7"/>
      <c r="D54" s="7"/>
      <c r="E54" s="7"/>
      <c r="F54" s="7"/>
      <c r="G54" s="7"/>
      <c r="H54" s="7"/>
    </row>
    <row r="55" spans="3:8" x14ac:dyDescent="0.25">
      <c r="C55" s="7"/>
      <c r="D55" s="7"/>
    </row>
    <row r="56" spans="3:8" x14ac:dyDescent="0.25">
      <c r="C56" s="7"/>
      <c r="D56" s="7"/>
    </row>
    <row r="57" spans="3:8" x14ac:dyDescent="0.25">
      <c r="C57" s="7"/>
      <c r="D57" s="7"/>
    </row>
    <row r="63" spans="3:8" x14ac:dyDescent="0.25">
      <c r="F63" s="7"/>
      <c r="G63" s="7"/>
      <c r="H63" s="7"/>
    </row>
    <row r="64" spans="3:8" x14ac:dyDescent="0.25">
      <c r="F64" s="7"/>
      <c r="G64" s="7"/>
      <c r="H64" s="7"/>
    </row>
    <row r="65" spans="3:8" ht="15" customHeight="1" x14ac:dyDescent="0.25">
      <c r="F65" s="7"/>
      <c r="G65" s="7"/>
      <c r="H65" s="7"/>
    </row>
    <row r="66" spans="3:8" ht="15" customHeight="1" x14ac:dyDescent="0.25">
      <c r="F66" s="7"/>
      <c r="G66" s="7"/>
      <c r="H66" s="7"/>
    </row>
    <row r="67" spans="3:8" x14ac:dyDescent="0.25">
      <c r="F67" s="7"/>
      <c r="G67" s="7"/>
      <c r="H67" s="7"/>
    </row>
    <row r="68" spans="3:8" x14ac:dyDescent="0.25">
      <c r="F68" s="7"/>
      <c r="G68" s="7"/>
      <c r="H68" s="7"/>
    </row>
    <row r="69" spans="3:8" x14ac:dyDescent="0.25">
      <c r="F69" s="7"/>
      <c r="G69" s="7"/>
      <c r="H69" s="7"/>
    </row>
    <row r="70" spans="3:8" x14ac:dyDescent="0.25">
      <c r="C70" s="7"/>
      <c r="D70" s="7"/>
      <c r="E70" s="7"/>
      <c r="F70" s="7"/>
      <c r="G70" s="7"/>
      <c r="H70" s="7"/>
    </row>
  </sheetData>
  <mergeCells count="3">
    <mergeCell ref="Q16:S17"/>
    <mergeCell ref="Q20:S21"/>
    <mergeCell ref="Q10:S11"/>
  </mergeCells>
  <pageMargins left="0.7" right="0.7" top="0.75" bottom="0.75" header="0.3" footer="0.3"/>
  <pageSetup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8"/>
      <c r="L14" s="8"/>
      <c r="M14" s="8"/>
      <c r="N14" s="8"/>
      <c r="O14" s="8"/>
      <c r="P14" s="8"/>
      <c r="Q14" s="8"/>
      <c r="R14" s="8"/>
      <c r="S14" s="8"/>
      <c r="T14" s="8"/>
      <c r="U14" s="8"/>
      <c r="V14" s="8"/>
      <c r="W14" s="8"/>
      <c r="X14" s="8"/>
      <c r="Y14" s="8"/>
      <c r="Z14" s="8"/>
      <c r="AA14" s="8"/>
    </row>
    <row r="15" spans="1:27" x14ac:dyDescent="0.25">
      <c r="K15" s="8"/>
      <c r="L15" s="8"/>
      <c r="M15" s="8"/>
      <c r="N15" s="8"/>
      <c r="O15" s="8"/>
      <c r="P15" s="8"/>
      <c r="Q15" s="8"/>
      <c r="R15" s="8"/>
      <c r="S15" s="8"/>
      <c r="T15" s="8"/>
      <c r="U15" s="8"/>
      <c r="V15" s="8"/>
      <c r="W15" s="8"/>
      <c r="X15" s="8"/>
      <c r="Y15" s="8"/>
      <c r="Z15" s="8"/>
      <c r="AA15" s="8"/>
    </row>
    <row r="16" spans="1:27" x14ac:dyDescent="0.25">
      <c r="K16" s="8"/>
      <c r="L16" s="8"/>
      <c r="M16" s="8"/>
      <c r="N16" s="8"/>
      <c r="O16" s="8"/>
      <c r="P16" s="8"/>
      <c r="Q16" s="8"/>
      <c r="R16" s="8"/>
      <c r="S16" s="8"/>
      <c r="T16" s="8"/>
      <c r="U16" s="8"/>
      <c r="V16" s="8"/>
      <c r="W16" s="8"/>
      <c r="X16" s="8"/>
      <c r="Y16" s="8"/>
      <c r="Z16" s="8"/>
      <c r="AA16" s="8"/>
    </row>
    <row r="17" spans="11:27" x14ac:dyDescent="0.25">
      <c r="K17" s="8"/>
      <c r="L17" s="8"/>
      <c r="M17" s="8"/>
      <c r="N17" s="8"/>
      <c r="O17" s="8"/>
      <c r="P17" s="8"/>
      <c r="Q17" s="8"/>
      <c r="R17" s="8"/>
      <c r="S17" s="8"/>
      <c r="T17" s="8"/>
      <c r="U17" s="8"/>
      <c r="V17" s="8"/>
      <c r="W17" s="8"/>
      <c r="X17" s="8"/>
      <c r="Y17" s="8"/>
      <c r="Z17" s="8"/>
      <c r="AA17" s="8"/>
    </row>
    <row r="18" spans="11:27" x14ac:dyDescent="0.25">
      <c r="K18" s="8"/>
      <c r="L18" s="8"/>
      <c r="M18" s="8"/>
      <c r="N18" s="8"/>
      <c r="O18" s="8"/>
      <c r="P18" s="8"/>
      <c r="Q18" s="8"/>
      <c r="R18" s="8"/>
      <c r="S18" s="8"/>
      <c r="T18" s="8"/>
      <c r="U18" s="8"/>
      <c r="V18" s="8"/>
      <c r="W18" s="8"/>
      <c r="X18" s="8"/>
      <c r="Y18" s="8"/>
      <c r="Z18" s="8"/>
      <c r="AA18" s="8"/>
    </row>
    <row r="19" spans="11:27" x14ac:dyDescent="0.25">
      <c r="K19" s="8"/>
      <c r="L19" s="8"/>
      <c r="M19" s="8"/>
      <c r="N19" s="8"/>
      <c r="O19" s="8"/>
      <c r="P19" s="8"/>
      <c r="Q19" s="8"/>
      <c r="R19" s="8"/>
      <c r="S19" s="8"/>
      <c r="T19" s="8"/>
      <c r="U19" s="8"/>
      <c r="V19" s="8"/>
      <c r="W19" s="8"/>
      <c r="X19" s="8"/>
      <c r="Y19" s="8"/>
      <c r="Z19" s="8"/>
      <c r="AA19" s="8"/>
    </row>
    <row r="20" spans="11:27" x14ac:dyDescent="0.25">
      <c r="K20" s="8"/>
      <c r="L20" s="8"/>
      <c r="M20" s="8"/>
      <c r="N20" s="8"/>
      <c r="O20" s="8"/>
      <c r="P20" s="8"/>
      <c r="Q20" s="8"/>
      <c r="R20" s="8"/>
      <c r="S20" s="8"/>
      <c r="T20" s="8"/>
      <c r="U20" s="8"/>
      <c r="V20" s="8"/>
      <c r="W20" s="8"/>
      <c r="X20" s="8"/>
      <c r="Y20" s="8"/>
      <c r="Z20" s="8"/>
      <c r="AA20" s="8"/>
    </row>
    <row r="21" spans="11:27" x14ac:dyDescent="0.25">
      <c r="K21" s="8"/>
      <c r="L21" s="8"/>
      <c r="M21" s="8"/>
      <c r="N21" s="8"/>
      <c r="O21" s="8"/>
      <c r="P21" s="8"/>
      <c r="Q21" s="8"/>
      <c r="R21" s="8"/>
      <c r="S21" s="8"/>
      <c r="T21" s="8"/>
      <c r="U21" s="8"/>
      <c r="V21" s="8"/>
      <c r="W21" s="8"/>
      <c r="X21" s="8"/>
      <c r="Y21" s="8"/>
      <c r="Z21" s="8"/>
      <c r="AA21" s="8"/>
    </row>
    <row r="22" spans="11:27" x14ac:dyDescent="0.25">
      <c r="K22" s="8"/>
      <c r="L22" s="8"/>
      <c r="M22" s="8"/>
      <c r="N22" s="8"/>
      <c r="O22" s="8"/>
      <c r="P22" s="8"/>
      <c r="Q22" s="8"/>
      <c r="R22" s="8"/>
      <c r="S22" s="8"/>
      <c r="T22" s="8"/>
      <c r="U22" s="8"/>
      <c r="V22" s="8"/>
      <c r="W22" s="8"/>
      <c r="X22" s="8"/>
      <c r="Y22" s="8"/>
      <c r="Z22" s="8"/>
      <c r="AA22" s="8"/>
    </row>
    <row r="23" spans="11:27" x14ac:dyDescent="0.25">
      <c r="K23" s="8"/>
      <c r="L23" s="8"/>
      <c r="M23" s="8"/>
      <c r="N23" s="8"/>
      <c r="O23" s="8"/>
      <c r="P23" s="8"/>
      <c r="Q23" s="8"/>
      <c r="R23" s="8"/>
      <c r="S23" s="8"/>
      <c r="T23" s="8"/>
      <c r="U23" s="8"/>
      <c r="V23" s="8"/>
      <c r="W23" s="8"/>
      <c r="X23" s="8"/>
      <c r="Y23" s="8"/>
      <c r="Z23" s="8"/>
      <c r="AA23" s="8"/>
    </row>
    <row r="24" spans="11:27" x14ac:dyDescent="0.25">
      <c r="K24" s="8"/>
      <c r="L24" s="8"/>
      <c r="M24" s="8"/>
      <c r="N24" s="8"/>
      <c r="O24" s="8"/>
      <c r="P24" s="8"/>
      <c r="Q24" s="8"/>
      <c r="R24" s="8"/>
      <c r="S24" s="8"/>
      <c r="T24" s="8"/>
      <c r="U24" s="8"/>
      <c r="V24" s="8"/>
      <c r="W24" s="8"/>
      <c r="X24" s="8"/>
      <c r="Y24" s="8"/>
      <c r="Z24" s="8"/>
      <c r="AA24" s="8"/>
    </row>
    <row r="25" spans="11:27" x14ac:dyDescent="0.25">
      <c r="K25" s="8"/>
      <c r="L25" s="8"/>
      <c r="M25" s="8"/>
      <c r="N25" s="8"/>
      <c r="O25" s="8"/>
      <c r="P25" s="8"/>
      <c r="Q25" s="8"/>
      <c r="R25" s="8"/>
      <c r="S25" s="8"/>
      <c r="T25" s="8"/>
      <c r="U25" s="8"/>
      <c r="V25" s="8"/>
      <c r="W25" s="8"/>
      <c r="X25" s="8"/>
      <c r="Y25" s="8"/>
      <c r="Z25" s="8"/>
      <c r="AA25" s="8"/>
    </row>
    <row r="26" spans="11:27" x14ac:dyDescent="0.25">
      <c r="K26" s="8"/>
      <c r="L26" s="8"/>
      <c r="M26" s="8"/>
      <c r="N26" s="8"/>
      <c r="O26" s="8"/>
      <c r="P26" s="8"/>
      <c r="Q26" s="8"/>
      <c r="R26" s="8"/>
      <c r="S26" s="8"/>
      <c r="T26" s="8"/>
      <c r="U26" s="8"/>
      <c r="V26" s="8"/>
      <c r="W26" s="8"/>
      <c r="X26" s="8"/>
      <c r="Y26" s="8"/>
      <c r="Z26" s="8"/>
      <c r="AA26" s="8"/>
    </row>
    <row r="27" spans="11:27" x14ac:dyDescent="0.25">
      <c r="K27" s="8"/>
      <c r="L27" s="8"/>
      <c r="M27" s="8"/>
      <c r="N27" s="8"/>
      <c r="O27" s="8"/>
      <c r="P27" s="8"/>
      <c r="Q27" s="8"/>
      <c r="R27" s="8"/>
      <c r="S27" s="8"/>
      <c r="T27" s="8"/>
      <c r="U27" s="8"/>
      <c r="V27" s="8"/>
      <c r="W27" s="8"/>
      <c r="X27" s="8"/>
      <c r="Y27" s="8"/>
      <c r="Z27" s="8"/>
      <c r="AA27" s="8"/>
    </row>
    <row r="28" spans="11:27" x14ac:dyDescent="0.25">
      <c r="K28" s="8"/>
      <c r="L28" s="8"/>
      <c r="M28" s="8"/>
      <c r="N28" s="8"/>
      <c r="O28" s="8"/>
      <c r="P28" s="8"/>
      <c r="Q28" s="8"/>
      <c r="R28" s="8"/>
      <c r="S28" s="8"/>
      <c r="T28" s="8"/>
      <c r="U28" s="8"/>
      <c r="V28" s="8"/>
      <c r="W28" s="8"/>
      <c r="X28" s="8"/>
      <c r="Y28" s="8"/>
      <c r="Z28" s="8"/>
      <c r="AA28" s="8"/>
    </row>
    <row r="29" spans="11:27" x14ac:dyDescent="0.25">
      <c r="K29" s="8"/>
      <c r="L29" s="8"/>
      <c r="M29" s="8"/>
      <c r="N29" s="8"/>
      <c r="O29" s="8"/>
      <c r="P29" s="8"/>
      <c r="Q29" s="8"/>
      <c r="R29" s="8"/>
      <c r="S29" s="8"/>
      <c r="T29" s="8"/>
      <c r="U29" s="8"/>
      <c r="V29" s="8"/>
      <c r="W29" s="8"/>
      <c r="X29" s="8"/>
      <c r="Y29" s="8"/>
      <c r="Z29" s="8"/>
      <c r="AA29" s="8"/>
    </row>
    <row r="30" spans="11:27" x14ac:dyDescent="0.25">
      <c r="K30" s="8"/>
      <c r="L30" s="8"/>
      <c r="M30" s="8"/>
      <c r="N30" s="8"/>
      <c r="O30" s="8"/>
      <c r="P30" s="8"/>
      <c r="Q30" s="8"/>
      <c r="R30" s="8"/>
      <c r="S30" s="8"/>
      <c r="T30" s="8"/>
      <c r="U30" s="8"/>
      <c r="V30" s="8"/>
      <c r="W30" s="8"/>
      <c r="X30" s="8"/>
      <c r="Y30" s="8"/>
      <c r="Z30" s="8"/>
      <c r="AA30" s="8"/>
    </row>
    <row r="31" spans="11:27" x14ac:dyDescent="0.25">
      <c r="K31" s="8"/>
      <c r="L31" s="8"/>
      <c r="M31" s="8"/>
      <c r="N31" s="8"/>
      <c r="O31" s="8"/>
      <c r="P31" s="8"/>
      <c r="Q31" s="8"/>
      <c r="R31" s="8"/>
      <c r="S31" s="8"/>
      <c r="T31" s="8"/>
      <c r="U31" s="8"/>
      <c r="V31" s="8"/>
      <c r="W31" s="8"/>
      <c r="X31" s="8"/>
      <c r="Y31" s="8"/>
      <c r="Z31" s="8"/>
      <c r="AA31" s="8"/>
    </row>
    <row r="32" spans="11:27" x14ac:dyDescent="0.25">
      <c r="K32" s="8"/>
      <c r="L32" s="8"/>
      <c r="M32" s="8"/>
      <c r="N32" s="8"/>
      <c r="O32" s="8"/>
      <c r="P32" s="8"/>
      <c r="Q32" s="8"/>
      <c r="R32" s="8"/>
      <c r="S32" s="8"/>
      <c r="T32" s="8"/>
      <c r="U32" s="8"/>
      <c r="V32" s="8"/>
      <c r="W32" s="8"/>
      <c r="X32" s="8"/>
      <c r="Y32" s="8"/>
      <c r="Z32" s="8"/>
      <c r="AA32" s="8"/>
    </row>
    <row r="33" spans="11:27" x14ac:dyDescent="0.25">
      <c r="K33" s="8"/>
      <c r="L33" s="8"/>
      <c r="M33" s="8"/>
      <c r="N33" s="8"/>
      <c r="O33" s="8"/>
      <c r="P33" s="8"/>
      <c r="Q33" s="8"/>
      <c r="R33" s="8"/>
      <c r="S33" s="8"/>
      <c r="T33" s="8"/>
      <c r="U33" s="8"/>
      <c r="V33" s="8"/>
      <c r="W33" s="8"/>
      <c r="X33" s="8"/>
      <c r="Y33" s="8"/>
      <c r="Z33" s="8"/>
      <c r="AA33" s="8"/>
    </row>
    <row r="34" spans="11:27" x14ac:dyDescent="0.25">
      <c r="K34" s="8"/>
      <c r="L34" s="8"/>
      <c r="M34" s="8"/>
      <c r="N34" s="8"/>
      <c r="O34" s="8"/>
      <c r="P34" s="8"/>
      <c r="Q34" s="8"/>
      <c r="R34" s="8"/>
      <c r="S34" s="8"/>
      <c r="T34" s="8"/>
      <c r="U34" s="8"/>
      <c r="V34" s="8"/>
      <c r="W34" s="8"/>
      <c r="X34" s="8"/>
      <c r="Y34" s="8"/>
      <c r="Z34" s="8"/>
      <c r="AA34" s="8"/>
    </row>
    <row r="35" spans="11:27" x14ac:dyDescent="0.25">
      <c r="K35" s="8"/>
      <c r="L35" s="8"/>
      <c r="M35" s="8"/>
      <c r="N35" s="8"/>
      <c r="O35" s="8"/>
      <c r="P35" s="8"/>
      <c r="Q35" s="8"/>
      <c r="R35" s="8"/>
      <c r="S35" s="8"/>
      <c r="T35" s="8"/>
      <c r="U35" s="8"/>
      <c r="V35" s="8"/>
      <c r="W35" s="8"/>
      <c r="X35" s="8"/>
      <c r="Y35" s="8"/>
      <c r="Z35" s="8"/>
      <c r="AA35" s="8"/>
    </row>
    <row r="36" spans="11:27" x14ac:dyDescent="0.25">
      <c r="K36" s="8"/>
      <c r="L36" s="8"/>
      <c r="M36" s="8"/>
      <c r="N36" s="8"/>
      <c r="O36" s="8"/>
      <c r="P36" s="8"/>
      <c r="Q36" s="8"/>
      <c r="R36" s="8"/>
      <c r="S36" s="8"/>
      <c r="T36" s="8"/>
      <c r="U36" s="8"/>
      <c r="V36" s="8"/>
      <c r="W36" s="8"/>
      <c r="X36" s="8"/>
      <c r="Y36" s="8"/>
      <c r="Z36" s="8"/>
      <c r="AA36" s="8"/>
    </row>
    <row r="37" spans="11:27" x14ac:dyDescent="0.25">
      <c r="K37" s="8"/>
      <c r="L37" s="8"/>
      <c r="M37" s="8"/>
      <c r="N37" s="8"/>
      <c r="O37" s="8"/>
      <c r="P37" s="8"/>
      <c r="Q37" s="8"/>
      <c r="R37" s="8"/>
      <c r="S37" s="8"/>
      <c r="T37" s="8"/>
      <c r="U37" s="8"/>
      <c r="V37" s="8"/>
      <c r="W37" s="8"/>
      <c r="X37" s="8"/>
      <c r="Y37" s="8"/>
      <c r="Z37" s="8"/>
      <c r="AA37" s="8"/>
    </row>
    <row r="38" spans="11:27" x14ac:dyDescent="0.25">
      <c r="K38" s="8"/>
      <c r="L38" s="8"/>
      <c r="M38" s="8"/>
      <c r="N38" s="8"/>
      <c r="O38" s="8"/>
      <c r="P38" s="8"/>
      <c r="Q38" s="8"/>
      <c r="R38" s="8"/>
      <c r="S38" s="8"/>
      <c r="T38" s="8"/>
      <c r="U38" s="8"/>
      <c r="V38" s="8"/>
      <c r="W38" s="8"/>
      <c r="X38" s="8"/>
      <c r="Y38" s="8"/>
      <c r="Z38" s="8"/>
      <c r="AA38" s="8"/>
    </row>
    <row r="39" spans="11:27" x14ac:dyDescent="0.25">
      <c r="K39" s="8"/>
      <c r="L39" s="8"/>
      <c r="M39" s="8"/>
      <c r="N39" s="8"/>
      <c r="O39" s="8"/>
      <c r="P39" s="8"/>
      <c r="Q39" s="8"/>
      <c r="R39" s="8"/>
      <c r="S39" s="8"/>
      <c r="T39" s="8"/>
      <c r="U39" s="8"/>
      <c r="V39" s="8"/>
      <c r="W39" s="8"/>
      <c r="X39" s="8"/>
      <c r="Y39" s="8"/>
      <c r="Z39" s="8"/>
      <c r="AA39" s="8"/>
    </row>
    <row r="40" spans="11:27" x14ac:dyDescent="0.25">
      <c r="K40" s="8"/>
      <c r="L40" s="8"/>
      <c r="M40" s="8"/>
      <c r="N40" s="8"/>
      <c r="O40" s="8"/>
      <c r="P40" s="8"/>
      <c r="Q40" s="8"/>
      <c r="R40" s="8"/>
      <c r="S40" s="8"/>
      <c r="T40" s="8"/>
      <c r="U40" s="8"/>
      <c r="V40" s="8"/>
      <c r="W40" s="8"/>
      <c r="X40" s="8"/>
      <c r="Y40" s="8"/>
      <c r="Z40" s="8"/>
      <c r="AA40" s="8"/>
    </row>
    <row r="41" spans="11:27" x14ac:dyDescent="0.25">
      <c r="K41" s="8"/>
      <c r="L41" s="8"/>
      <c r="M41" s="8"/>
      <c r="N41" s="8"/>
      <c r="O41" s="8"/>
      <c r="P41" s="8"/>
      <c r="Q41" s="8"/>
      <c r="R41" s="8"/>
      <c r="S41" s="8"/>
      <c r="T41" s="8"/>
      <c r="U41" s="8"/>
      <c r="V41" s="8"/>
      <c r="W41" s="8"/>
      <c r="X41" s="8"/>
      <c r="Y41" s="8"/>
      <c r="Z41" s="8"/>
      <c r="AA41" s="8"/>
    </row>
    <row r="42" spans="11:27" x14ac:dyDescent="0.25">
      <c r="K42" s="8"/>
      <c r="L42" s="8"/>
      <c r="M42" s="8"/>
      <c r="N42" s="8"/>
      <c r="O42" s="8"/>
      <c r="P42" s="8"/>
      <c r="Q42" s="8"/>
      <c r="R42" s="8"/>
      <c r="S42" s="8"/>
      <c r="T42" s="8"/>
      <c r="U42" s="8"/>
      <c r="V42" s="8"/>
      <c r="W42" s="8"/>
      <c r="X42" s="8"/>
      <c r="Y42" s="8"/>
      <c r="Z42" s="8"/>
      <c r="AA42" s="8"/>
    </row>
    <row r="43" spans="11:27" x14ac:dyDescent="0.25">
      <c r="K43" s="8"/>
      <c r="L43" s="8"/>
      <c r="M43" s="8"/>
      <c r="N43" s="8"/>
      <c r="O43" s="8"/>
      <c r="P43" s="8"/>
      <c r="Q43" s="8"/>
      <c r="R43" s="8"/>
      <c r="S43" s="8"/>
      <c r="T43" s="8"/>
      <c r="U43" s="8"/>
      <c r="V43" s="8"/>
      <c r="W43" s="8"/>
      <c r="X43" s="8"/>
      <c r="Y43" s="8"/>
      <c r="Z43" s="8"/>
      <c r="AA43" s="8"/>
    </row>
    <row r="44" spans="11:27" x14ac:dyDescent="0.25">
      <c r="K44" s="8"/>
      <c r="L44" s="8"/>
      <c r="M44" s="8"/>
      <c r="N44" s="8"/>
      <c r="O44" s="8"/>
      <c r="P44" s="8"/>
      <c r="Q44" s="8"/>
      <c r="R44" s="8"/>
      <c r="S44" s="8"/>
      <c r="T44" s="8"/>
      <c r="U44" s="8"/>
      <c r="V44" s="8"/>
      <c r="W44" s="8"/>
      <c r="X44" s="8"/>
      <c r="Y44" s="8"/>
      <c r="Z44" s="8"/>
      <c r="AA44" s="8"/>
    </row>
    <row r="45" spans="11:27" x14ac:dyDescent="0.25">
      <c r="K45" s="8"/>
      <c r="L45" s="8"/>
      <c r="M45" s="8"/>
      <c r="N45" s="8"/>
      <c r="O45" s="8"/>
      <c r="P45" s="8"/>
      <c r="Q45" s="8"/>
      <c r="R45" s="8"/>
      <c r="S45" s="8"/>
      <c r="T45" s="8"/>
      <c r="U45" s="8"/>
      <c r="V45" s="8"/>
      <c r="W45" s="8"/>
      <c r="X45" s="8"/>
      <c r="Y45" s="8"/>
      <c r="Z45" s="8"/>
      <c r="AA45" s="8"/>
    </row>
    <row r="46" spans="11:27" x14ac:dyDescent="0.25">
      <c r="K46" s="8"/>
      <c r="L46" s="8"/>
      <c r="M46" s="8"/>
      <c r="N46" s="8"/>
      <c r="O46" s="8"/>
      <c r="P46" s="8"/>
      <c r="Q46" s="8"/>
      <c r="R46" s="8"/>
      <c r="S46" s="8"/>
      <c r="T46" s="8"/>
      <c r="U46" s="8"/>
      <c r="V46" s="8"/>
      <c r="W46" s="8"/>
      <c r="X46" s="8"/>
      <c r="Y46" s="8"/>
      <c r="Z46" s="8"/>
      <c r="AA46" s="8"/>
    </row>
    <row r="47" spans="11:27" x14ac:dyDescent="0.25">
      <c r="K47" s="8"/>
      <c r="L47" s="8"/>
      <c r="M47" s="8"/>
      <c r="N47" s="8"/>
      <c r="O47" s="8"/>
      <c r="P47" s="8"/>
      <c r="Q47" s="8"/>
      <c r="R47" s="8"/>
      <c r="S47" s="8"/>
      <c r="T47" s="8"/>
      <c r="U47" s="8"/>
      <c r="V47" s="8"/>
      <c r="W47" s="8"/>
      <c r="X47" s="8"/>
      <c r="Y47" s="8"/>
      <c r="Z47" s="8"/>
      <c r="AA47" s="8"/>
    </row>
    <row r="48" spans="11:27" x14ac:dyDescent="0.25">
      <c r="K48" s="8"/>
      <c r="L48" s="8"/>
      <c r="M48" s="8"/>
      <c r="N48" s="8"/>
      <c r="O48" s="8"/>
      <c r="P48" s="8"/>
      <c r="Q48" s="8"/>
      <c r="R48" s="8"/>
      <c r="S48" s="8"/>
      <c r="T48" s="8"/>
      <c r="U48" s="8"/>
      <c r="V48" s="8"/>
      <c r="W48" s="8"/>
      <c r="X48" s="8"/>
      <c r="Y48" s="8"/>
      <c r="Z48" s="8"/>
      <c r="AA48" s="8"/>
    </row>
  </sheetData>
  <pageMargins left="0.7" right="0.7" top="0.75" bottom="0.75" header="0.3" footer="0.3"/>
  <pageSetup scale="2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3:I70"/>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3.42578125" style="3" customWidth="1"/>
    <col min="6" max="6" width="12.5703125" style="3" customWidth="1"/>
    <col min="7" max="7" width="19.85546875" style="3" customWidth="1"/>
    <col min="8" max="8" width="26.7109375" style="3" customWidth="1"/>
    <col min="9" max="9" width="16" style="3" customWidth="1"/>
    <col min="10" max="10" width="16.28515625" style="3" customWidth="1"/>
    <col min="11" max="11" width="13.85546875" style="3" customWidth="1"/>
    <col min="12" max="12" width="11.85546875" style="3" customWidth="1"/>
    <col min="13" max="13" width="11.5703125" style="3" customWidth="1"/>
    <col min="14" max="14" width="10.5703125" style="3" customWidth="1"/>
    <col min="15" max="15" width="6.28515625" style="3" customWidth="1"/>
    <col min="16" max="16" width="8.28515625" style="3" customWidth="1"/>
    <col min="17" max="17" width="9.140625" style="3"/>
    <col min="18" max="18" width="7.42578125" style="3" customWidth="1"/>
    <col min="19" max="19" width="9.140625" style="3"/>
    <col min="20" max="20" width="11.5703125" style="3" customWidth="1"/>
    <col min="21" max="21" width="17.140625" style="3" customWidth="1"/>
    <col min="22" max="22" width="10.5703125" style="3" customWidth="1"/>
    <col min="23" max="16384" width="9.140625" style="3"/>
  </cols>
  <sheetData>
    <row r="13" spans="9:9" ht="32.25" x14ac:dyDescent="0.4">
      <c r="I13" s="13"/>
    </row>
    <row r="18" ht="27.75" customHeight="1" x14ac:dyDescent="0.25"/>
    <row r="19" ht="30" customHeight="1" x14ac:dyDescent="0.25"/>
    <row r="20" ht="27" customHeight="1" x14ac:dyDescent="0.25"/>
    <row r="22" ht="22.5" customHeight="1" x14ac:dyDescent="0.25"/>
    <row r="23" ht="23.25" customHeight="1" x14ac:dyDescent="0.25"/>
    <row r="24" ht="25.15" customHeight="1" x14ac:dyDescent="0.25"/>
    <row r="25" ht="25.9" customHeight="1" x14ac:dyDescent="0.25"/>
    <row r="26" ht="21" customHeight="1" x14ac:dyDescent="0.25"/>
    <row r="27" ht="24" customHeight="1" x14ac:dyDescent="0.25"/>
    <row r="28" ht="25.15" customHeight="1" x14ac:dyDescent="0.25"/>
    <row r="29" ht="23.25" customHeight="1" x14ac:dyDescent="0.25"/>
    <row r="30" ht="24" customHeight="1" x14ac:dyDescent="0.25"/>
    <row r="31" ht="27.75" customHeight="1" x14ac:dyDescent="0.25"/>
    <row r="32" ht="18" customHeight="1" x14ac:dyDescent="0.25"/>
    <row r="33" ht="28.5" customHeight="1" x14ac:dyDescent="0.25"/>
    <row r="34" ht="15.6" customHeight="1" x14ac:dyDescent="0.25"/>
    <row r="35" ht="15.6" customHeight="1" x14ac:dyDescent="0.25"/>
    <row r="37" ht="27.75" customHeight="1" x14ac:dyDescent="0.25"/>
    <row r="38" ht="24" customHeight="1" x14ac:dyDescent="0.25"/>
    <row r="39" ht="24.6" customHeight="1" x14ac:dyDescent="0.25"/>
    <row r="40" ht="22.15" customHeight="1" x14ac:dyDescent="0.25"/>
    <row r="41" ht="21.6" customHeight="1" x14ac:dyDescent="0.25"/>
    <row r="42" ht="27.6" customHeight="1" x14ac:dyDescent="0.25"/>
    <row r="46" ht="15" customHeight="1" x14ac:dyDescent="0.25"/>
    <row r="47" ht="14.45" customHeight="1" x14ac:dyDescent="0.25"/>
    <row r="48" ht="14.45" customHeight="1" x14ac:dyDescent="0.25"/>
    <row r="50" spans="3:8" x14ac:dyDescent="0.25">
      <c r="C50" s="7"/>
      <c r="D50" s="7"/>
      <c r="E50" s="7"/>
    </row>
    <row r="51" spans="3:8" x14ac:dyDescent="0.25">
      <c r="C51" s="7"/>
      <c r="D51" s="7"/>
      <c r="E51" s="7"/>
      <c r="F51" s="7"/>
      <c r="G51" s="7"/>
      <c r="H51" s="7"/>
    </row>
    <row r="52" spans="3:8" x14ac:dyDescent="0.25">
      <c r="C52" s="7"/>
      <c r="D52" s="7"/>
      <c r="E52" s="7"/>
      <c r="F52" s="7"/>
      <c r="G52" s="7"/>
      <c r="H52" s="7"/>
    </row>
    <row r="53" spans="3:8" x14ac:dyDescent="0.25">
      <c r="C53" s="7"/>
      <c r="D53" s="7"/>
      <c r="E53" s="7"/>
      <c r="F53" s="7"/>
      <c r="G53" s="7"/>
      <c r="H53" s="7"/>
    </row>
    <row r="54" spans="3:8" x14ac:dyDescent="0.25">
      <c r="C54" s="7"/>
      <c r="D54" s="7"/>
      <c r="E54" s="7"/>
      <c r="F54" s="7"/>
      <c r="G54" s="7"/>
      <c r="H54" s="7"/>
    </row>
    <row r="55" spans="3:8" x14ac:dyDescent="0.25">
      <c r="C55" s="7"/>
      <c r="D55" s="7"/>
    </row>
    <row r="56" spans="3:8" x14ac:dyDescent="0.25">
      <c r="C56" s="7"/>
      <c r="D56" s="7"/>
    </row>
    <row r="57" spans="3:8" x14ac:dyDescent="0.25">
      <c r="C57" s="7"/>
      <c r="D57" s="7"/>
    </row>
    <row r="63" spans="3:8" x14ac:dyDescent="0.25">
      <c r="F63" s="7"/>
      <c r="G63" s="7"/>
      <c r="H63" s="7"/>
    </row>
    <row r="64" spans="3:8" x14ac:dyDescent="0.25">
      <c r="F64" s="7"/>
      <c r="G64" s="7"/>
      <c r="H64" s="7"/>
    </row>
    <row r="65" spans="3:8" ht="15" customHeight="1" x14ac:dyDescent="0.25">
      <c r="F65" s="7"/>
      <c r="G65" s="7"/>
      <c r="H65" s="7"/>
    </row>
    <row r="66" spans="3:8" ht="15" customHeight="1" x14ac:dyDescent="0.25">
      <c r="F66" s="7"/>
      <c r="G66" s="7"/>
      <c r="H66" s="7"/>
    </row>
    <row r="67" spans="3:8" x14ac:dyDescent="0.25">
      <c r="F67" s="7"/>
      <c r="G67" s="7"/>
      <c r="H67" s="7"/>
    </row>
    <row r="68" spans="3:8" x14ac:dyDescent="0.25">
      <c r="F68" s="7"/>
      <c r="G68" s="7"/>
      <c r="H68" s="7"/>
    </row>
    <row r="69" spans="3:8" x14ac:dyDescent="0.25">
      <c r="F69" s="7"/>
      <c r="G69" s="7"/>
      <c r="H69" s="7"/>
    </row>
    <row r="70" spans="3:8" x14ac:dyDescent="0.25">
      <c r="C70" s="7"/>
      <c r="D70" s="7"/>
      <c r="E70" s="7"/>
      <c r="F70" s="7"/>
      <c r="G70" s="7"/>
      <c r="H70" s="7"/>
    </row>
  </sheetData>
  <pageMargins left="0.7" right="0.7" top="0.75" bottom="0.75" header="0.3" footer="0.3"/>
  <pageSetup scale="4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23:M54"/>
  <sheetViews>
    <sheetView zoomScale="70" zoomScaleNormal="70" workbookViewId="0">
      <selection activeCell="H36" sqref="H36"/>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25.28515625" style="3" customWidth="1"/>
    <col min="6" max="6" width="25.85546875" style="3" customWidth="1"/>
    <col min="7" max="7" width="14.42578125" style="3" customWidth="1"/>
    <col min="8" max="8" width="22.7109375" style="3" customWidth="1"/>
    <col min="9" max="9" width="18.5703125" style="3" customWidth="1"/>
    <col min="10" max="10" width="37.7109375" style="3" customWidth="1"/>
    <col min="11" max="11" width="15.7109375" style="3" customWidth="1"/>
    <col min="12" max="13" width="16.7109375" style="3" customWidth="1"/>
    <col min="14" max="14" width="4.5703125" style="3" customWidth="1"/>
    <col min="15" max="15" width="13" style="3" customWidth="1"/>
    <col min="16" max="16" width="15.28515625" style="3" customWidth="1"/>
    <col min="17" max="18" width="10" style="3" customWidth="1"/>
    <col min="19" max="19" width="9.7109375" style="3" customWidth="1"/>
    <col min="20" max="20" width="6.28515625" style="3" customWidth="1"/>
    <col min="21" max="21" width="7" style="3" customWidth="1"/>
    <col min="22" max="22" width="9.140625" style="3"/>
    <col min="23" max="23" width="9.7109375" style="3" customWidth="1"/>
    <col min="24" max="16384" width="9.140625" style="3"/>
  </cols>
  <sheetData>
    <row r="23" spans="5:11" ht="15.75" thickBot="1" x14ac:dyDescent="0.3"/>
    <row r="24" spans="5:11" ht="100.5" customHeight="1" x14ac:dyDescent="0.25">
      <c r="E24" s="19" t="s">
        <v>1</v>
      </c>
      <c r="F24" s="19" t="s">
        <v>2</v>
      </c>
      <c r="G24" s="17" t="s">
        <v>4</v>
      </c>
      <c r="J24" s="68" t="s">
        <v>20</v>
      </c>
      <c r="K24" s="68"/>
    </row>
    <row r="25" spans="5:11" ht="30.75" customHeight="1" x14ac:dyDescent="0.3">
      <c r="E25" s="15">
        <v>0</v>
      </c>
      <c r="F25" s="15">
        <v>0.1</v>
      </c>
      <c r="G25" s="15">
        <v>0</v>
      </c>
      <c r="J25" s="22"/>
      <c r="K25" s="22"/>
    </row>
    <row r="26" spans="5:11" ht="29.25" customHeight="1" x14ac:dyDescent="0.3">
      <c r="E26" s="15">
        <v>1</v>
      </c>
      <c r="F26" s="15">
        <v>0.2</v>
      </c>
      <c r="G26" s="15">
        <f t="shared" ref="G26:G29" si="0">E26*F26</f>
        <v>0.2</v>
      </c>
      <c r="J26" s="22" t="s">
        <v>7</v>
      </c>
      <c r="K26" s="22">
        <v>0.42000000000000004</v>
      </c>
    </row>
    <row r="27" spans="5:11" ht="27" customHeight="1" x14ac:dyDescent="0.3">
      <c r="E27" s="15">
        <v>2</v>
      </c>
      <c r="F27" s="15">
        <v>0.3</v>
      </c>
      <c r="G27" s="15">
        <f t="shared" si="0"/>
        <v>0.6</v>
      </c>
      <c r="J27" s="22" t="s">
        <v>8</v>
      </c>
      <c r="K27" s="22">
        <v>0.15620499351813308</v>
      </c>
    </row>
    <row r="28" spans="5:11" ht="27.75" customHeight="1" x14ac:dyDescent="0.3">
      <c r="E28" s="15">
        <v>3</v>
      </c>
      <c r="F28" s="15">
        <v>0.3</v>
      </c>
      <c r="G28" s="15">
        <f t="shared" si="0"/>
        <v>0.89999999999999991</v>
      </c>
      <c r="J28" s="22" t="s">
        <v>9</v>
      </c>
      <c r="K28" s="22">
        <v>0.4</v>
      </c>
    </row>
    <row r="29" spans="5:11" ht="24.75" customHeight="1" x14ac:dyDescent="0.3">
      <c r="E29" s="15">
        <v>4</v>
      </c>
      <c r="F29" s="15">
        <v>0.1</v>
      </c>
      <c r="G29" s="15">
        <f t="shared" si="0"/>
        <v>0.4</v>
      </c>
      <c r="J29" s="22" t="s">
        <v>10</v>
      </c>
      <c r="K29" s="22" t="e">
        <v>#N/A</v>
      </c>
    </row>
    <row r="30" spans="5:11" ht="36" customHeight="1" x14ac:dyDescent="0.3">
      <c r="E30" s="16" t="s">
        <v>3</v>
      </c>
      <c r="F30" s="16">
        <f>SUM(F25:F29)</f>
        <v>1.0000000000000002</v>
      </c>
      <c r="G30" s="20">
        <f>SUM(G25:G29)</f>
        <v>2.1</v>
      </c>
      <c r="J30" s="22" t="s">
        <v>11</v>
      </c>
      <c r="K30" s="24">
        <v>0.34928498393145962</v>
      </c>
    </row>
    <row r="31" spans="5:11" ht="24.6" customHeight="1" x14ac:dyDescent="0.3">
      <c r="J31" s="22" t="s">
        <v>12</v>
      </c>
      <c r="K31" s="25">
        <v>0.12200000000000003</v>
      </c>
    </row>
    <row r="32" spans="5:11" ht="23.45" customHeight="1" x14ac:dyDescent="0.3">
      <c r="J32" s="22" t="s">
        <v>13</v>
      </c>
      <c r="K32" s="22">
        <v>-0.64364418167159254</v>
      </c>
    </row>
    <row r="33" spans="6:13" ht="21" customHeight="1" x14ac:dyDescent="0.3">
      <c r="J33" s="22" t="s">
        <v>14</v>
      </c>
      <c r="K33" s="22">
        <v>0.30976631200586208</v>
      </c>
    </row>
    <row r="34" spans="6:13" ht="25.15" customHeight="1" x14ac:dyDescent="0.3">
      <c r="J34" s="22" t="s">
        <v>15</v>
      </c>
      <c r="K34" s="22">
        <v>0.89999999999999991</v>
      </c>
    </row>
    <row r="35" spans="6:13" ht="22.9" customHeight="1" x14ac:dyDescent="0.3">
      <c r="J35" s="22" t="s">
        <v>16</v>
      </c>
      <c r="K35" s="22">
        <v>0</v>
      </c>
    </row>
    <row r="36" spans="6:13" ht="27" customHeight="1" x14ac:dyDescent="0.3">
      <c r="J36" s="22" t="s">
        <v>17</v>
      </c>
      <c r="K36" s="22">
        <v>0.89999999999999991</v>
      </c>
    </row>
    <row r="37" spans="6:13" ht="29.45" customHeight="1" x14ac:dyDescent="0.3">
      <c r="F37" s="26">
        <f>K30^2</f>
        <v>0.12200000000000001</v>
      </c>
      <c r="J37" s="22" t="s">
        <v>18</v>
      </c>
      <c r="K37" s="22">
        <v>2.1</v>
      </c>
    </row>
    <row r="38" spans="6:13" ht="22.9" customHeight="1" thickBot="1" x14ac:dyDescent="0.35">
      <c r="J38" s="23" t="s">
        <v>19</v>
      </c>
      <c r="K38" s="23">
        <v>5</v>
      </c>
    </row>
    <row r="39" spans="6:13" ht="18.600000000000001" customHeight="1" x14ac:dyDescent="0.25"/>
    <row r="40" spans="6:13" ht="18.600000000000001" customHeight="1" x14ac:dyDescent="0.25"/>
    <row r="41" spans="6:13" ht="19.149999999999999" customHeight="1" x14ac:dyDescent="0.25"/>
    <row r="42" spans="6:13" ht="16.899999999999999" customHeight="1" x14ac:dyDescent="0.25"/>
    <row r="43" spans="6:13" ht="15" customHeight="1" x14ac:dyDescent="0.25"/>
    <row r="47" spans="6:13" x14ac:dyDescent="0.25">
      <c r="M47" s="4">
        <v>0</v>
      </c>
    </row>
    <row r="48" spans="6:13" x14ac:dyDescent="0.25">
      <c r="M48" s="4"/>
    </row>
    <row r="49" spans="13:13" x14ac:dyDescent="0.25">
      <c r="M49" s="4"/>
    </row>
    <row r="50" spans="13:13" ht="15" customHeight="1" x14ac:dyDescent="0.25"/>
    <row r="51" spans="13:13" ht="15" customHeight="1" x14ac:dyDescent="0.25"/>
    <row r="53" spans="13:13" ht="15" customHeight="1" x14ac:dyDescent="0.25"/>
    <row r="54" spans="13:13" ht="15" customHeight="1" x14ac:dyDescent="0.25"/>
  </sheetData>
  <mergeCells count="1">
    <mergeCell ref="J24:K24"/>
  </mergeCells>
  <pageMargins left="0.7" right="0.7" top="0.75" bottom="0.75" header="0.3" footer="0.3"/>
  <pageSetup scale="4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22:M52"/>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25.28515625" style="3" customWidth="1"/>
    <col min="6" max="6" width="25.85546875" style="3" customWidth="1"/>
    <col min="7" max="7" width="11.57031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3" style="3" customWidth="1"/>
    <col min="16" max="16" width="15.28515625" style="3" customWidth="1"/>
    <col min="17" max="18" width="10" style="3" customWidth="1"/>
    <col min="19" max="19" width="9.7109375" style="3" customWidth="1"/>
    <col min="20" max="20" width="6.28515625" style="3" customWidth="1"/>
    <col min="21" max="21" width="7" style="3" customWidth="1"/>
    <col min="22" max="22" width="9.140625" style="3"/>
    <col min="23" max="23" width="9.7109375" style="3" customWidth="1"/>
    <col min="24" max="16384" width="9.140625" style="3"/>
  </cols>
  <sheetData>
    <row r="22" spans="5:6" ht="56.25" customHeight="1" x14ac:dyDescent="0.25">
      <c r="E22" s="17" t="s">
        <v>1</v>
      </c>
      <c r="F22" s="17" t="s">
        <v>2</v>
      </c>
    </row>
    <row r="23" spans="5:6" ht="30.75" customHeight="1" x14ac:dyDescent="0.25">
      <c r="E23" s="15">
        <v>0</v>
      </c>
      <c r="F23" s="15">
        <v>0.1</v>
      </c>
    </row>
    <row r="24" spans="5:6" ht="29.25" customHeight="1" x14ac:dyDescent="0.25">
      <c r="E24" s="15">
        <v>1</v>
      </c>
      <c r="F24" s="15">
        <v>0.2</v>
      </c>
    </row>
    <row r="25" spans="5:6" ht="27" customHeight="1" x14ac:dyDescent="0.25">
      <c r="E25" s="15">
        <v>2</v>
      </c>
      <c r="F25" s="15">
        <v>0.3</v>
      </c>
    </row>
    <row r="26" spans="5:6" ht="27.75" customHeight="1" x14ac:dyDescent="0.25">
      <c r="E26" s="15">
        <v>3</v>
      </c>
      <c r="F26" s="15">
        <v>0.3</v>
      </c>
    </row>
    <row r="27" spans="5:6" ht="24.75" customHeight="1" x14ac:dyDescent="0.25">
      <c r="E27" s="15">
        <v>4</v>
      </c>
      <c r="F27" s="15">
        <v>0.1</v>
      </c>
    </row>
    <row r="28" spans="5:6" ht="36" customHeight="1" x14ac:dyDescent="0.25">
      <c r="E28" s="16" t="s">
        <v>3</v>
      </c>
      <c r="F28" s="16">
        <f>SUM(F23:F27)</f>
        <v>1.0000000000000002</v>
      </c>
    </row>
    <row r="29" spans="5:6" ht="24.6" customHeight="1" x14ac:dyDescent="0.25"/>
    <row r="30" spans="5:6" ht="23.45" customHeight="1" x14ac:dyDescent="0.25"/>
    <row r="31" spans="5:6" ht="21" customHeight="1" x14ac:dyDescent="0.25"/>
    <row r="32" spans="5:6" ht="25.15" customHeight="1" x14ac:dyDescent="0.25"/>
    <row r="33" spans="13:13" ht="22.9" customHeight="1" x14ac:dyDescent="0.25"/>
    <row r="34" spans="13:13" ht="21.6" customHeight="1" x14ac:dyDescent="0.25"/>
    <row r="35" spans="13:13" ht="20.25" customHeight="1" x14ac:dyDescent="0.25"/>
    <row r="36" spans="13:13" ht="22.9" customHeight="1" x14ac:dyDescent="0.25"/>
    <row r="37" spans="13:13" ht="18.600000000000001" customHeight="1" x14ac:dyDescent="0.25"/>
    <row r="38" spans="13:13" ht="18.600000000000001" customHeight="1" x14ac:dyDescent="0.25"/>
    <row r="39" spans="13:13" ht="19.149999999999999" customHeight="1" x14ac:dyDescent="0.25"/>
    <row r="40" spans="13:13" ht="16.899999999999999" customHeight="1" x14ac:dyDescent="0.25">
      <c r="M40" s="2"/>
    </row>
    <row r="41" spans="13:13" ht="15" customHeight="1" x14ac:dyDescent="0.25">
      <c r="M41" s="4"/>
    </row>
    <row r="42" spans="13:13" x14ac:dyDescent="0.25">
      <c r="M42" s="4"/>
    </row>
    <row r="43" spans="13:13" x14ac:dyDescent="0.25">
      <c r="M43" s="4"/>
    </row>
    <row r="44" spans="13:13" x14ac:dyDescent="0.25">
      <c r="M44" s="4"/>
    </row>
    <row r="45" spans="13:13" x14ac:dyDescent="0.25">
      <c r="M45" s="4"/>
    </row>
    <row r="46" spans="13:13" x14ac:dyDescent="0.25">
      <c r="M46" s="4"/>
    </row>
    <row r="47" spans="13:13" x14ac:dyDescent="0.25">
      <c r="M47" s="4"/>
    </row>
    <row r="48" spans="13:13" ht="15" customHeight="1" x14ac:dyDescent="0.25"/>
    <row r="49" ht="15" customHeight="1" x14ac:dyDescent="0.25"/>
    <row r="51" ht="15" customHeight="1" x14ac:dyDescent="0.25"/>
    <row r="52" ht="15" customHeight="1" x14ac:dyDescent="0.25"/>
  </sheetData>
  <pageMargins left="0.7" right="0.7" top="0.75" bottom="0.75" header="0.3" footer="0.3"/>
  <pageSetup scale="4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G20:Q46"/>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7.42578125" style="3" customWidth="1"/>
    <col min="8" max="8" width="18.285156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4.28515625" style="3" customWidth="1"/>
    <col min="16" max="16" width="10.140625" style="3" customWidth="1"/>
    <col min="17" max="18" width="9.85546875" style="3" customWidth="1"/>
    <col min="19" max="19" width="11.140625" style="3" customWidth="1"/>
    <col min="20" max="20" width="10.140625" style="3" customWidth="1"/>
    <col min="21" max="21" width="9.5703125" style="3" customWidth="1"/>
    <col min="22" max="22" width="10.42578125" style="3" customWidth="1"/>
    <col min="23" max="23" width="9.85546875" style="3" customWidth="1"/>
    <col min="24" max="16384" width="9.140625" style="3"/>
  </cols>
  <sheetData>
    <row r="20" spans="7:17" x14ac:dyDescent="0.25">
      <c r="G20" s="5"/>
      <c r="H20" s="5"/>
    </row>
    <row r="22" spans="7:17" ht="28.5" customHeight="1" x14ac:dyDescent="0.25"/>
    <row r="23" spans="7:17" ht="27.75" customHeight="1" x14ac:dyDescent="0.25"/>
    <row r="24" spans="7:17" ht="26.25" customHeight="1" x14ac:dyDescent="0.25"/>
    <row r="25" spans="7:17" ht="28.5" customHeight="1" x14ac:dyDescent="0.25"/>
    <row r="26" spans="7:17" ht="22.5" customHeight="1" x14ac:dyDescent="0.25"/>
    <row r="27" spans="7:17" ht="23.25" customHeight="1" x14ac:dyDescent="0.25"/>
    <row r="28" spans="7:17" ht="24" customHeight="1" x14ac:dyDescent="0.25">
      <c r="O28" s="28"/>
      <c r="P28" s="28"/>
      <c r="Q28" s="28"/>
    </row>
    <row r="29" spans="7:17" ht="23.45" customHeight="1" x14ac:dyDescent="0.25">
      <c r="O29" s="28"/>
      <c r="P29" s="28"/>
      <c r="Q29" s="28"/>
    </row>
    <row r="30" spans="7:17" ht="24.75" customHeight="1" x14ac:dyDescent="0.25">
      <c r="O30" s="28"/>
      <c r="P30" s="28"/>
      <c r="Q30" s="28"/>
    </row>
    <row r="31" spans="7:17" ht="25.15" customHeight="1" x14ac:dyDescent="0.25">
      <c r="O31" s="28"/>
      <c r="P31" s="28"/>
      <c r="Q31" s="28"/>
    </row>
    <row r="32" spans="7:17" ht="22.9" customHeight="1" x14ac:dyDescent="0.25">
      <c r="O32" s="28"/>
      <c r="P32" s="28"/>
      <c r="Q32" s="28"/>
    </row>
    <row r="33" spans="13:13" ht="25.15" customHeight="1" x14ac:dyDescent="0.25"/>
    <row r="35" spans="13:13" ht="22.9" customHeight="1" x14ac:dyDescent="0.25"/>
    <row r="36" spans="13:13" ht="29.25" customHeight="1" x14ac:dyDescent="0.25"/>
    <row r="37" spans="13:13" ht="27" customHeight="1" x14ac:dyDescent="0.25"/>
    <row r="38" spans="13:13" ht="19.149999999999999" customHeight="1" x14ac:dyDescent="0.25"/>
    <row r="39" spans="13:13" ht="16.899999999999999" customHeight="1" x14ac:dyDescent="0.25">
      <c r="M39" s="2"/>
    </row>
    <row r="40" spans="13:13" ht="15" customHeight="1" x14ac:dyDescent="0.25">
      <c r="M40" s="4"/>
    </row>
    <row r="41" spans="13:13" x14ac:dyDescent="0.25">
      <c r="M41" s="4"/>
    </row>
    <row r="42" spans="13:13" x14ac:dyDescent="0.25">
      <c r="M42" s="4"/>
    </row>
    <row r="43" spans="13:13" x14ac:dyDescent="0.25">
      <c r="M43" s="4"/>
    </row>
    <row r="44" spans="13:13" x14ac:dyDescent="0.25">
      <c r="M44" s="4"/>
    </row>
    <row r="45" spans="13:13" x14ac:dyDescent="0.25">
      <c r="M45" s="4"/>
    </row>
    <row r="46" spans="13:13" x14ac:dyDescent="0.25">
      <c r="M46" s="4"/>
    </row>
  </sheetData>
  <mergeCells count="1">
    <mergeCell ref="O28:Q32"/>
  </mergeCells>
  <pageMargins left="0.7" right="0.7" top="0.75" bottom="0.75" header="0.3" footer="0.3"/>
  <pageSetup scale="5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G19:X87"/>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7.42578125" style="3" customWidth="1"/>
    <col min="8" max="8" width="18.285156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4.28515625" style="3" customWidth="1"/>
    <col min="16" max="16" width="10.140625" style="3" customWidth="1"/>
    <col min="17" max="18" width="9.85546875" style="3" customWidth="1"/>
    <col min="19" max="19" width="11.140625" style="3" customWidth="1"/>
    <col min="20" max="20" width="10.140625" style="3" customWidth="1"/>
    <col min="21" max="21" width="9.5703125" style="3" customWidth="1"/>
    <col min="22" max="22" width="10.42578125" style="3" customWidth="1"/>
    <col min="23" max="23" width="9.85546875" style="3" customWidth="1"/>
    <col min="24" max="16384" width="9.140625" style="3"/>
  </cols>
  <sheetData>
    <row r="19" spans="7:24" ht="25.9" customHeight="1" x14ac:dyDescent="0.25">
      <c r="S19" s="29">
        <f>1/30</f>
        <v>3.3333333333333333E-2</v>
      </c>
      <c r="T19" s="29"/>
    </row>
    <row r="20" spans="7:24" ht="14.45" customHeight="1" x14ac:dyDescent="0.25">
      <c r="G20" s="5"/>
      <c r="H20" s="5"/>
      <c r="S20" s="29"/>
      <c r="T20" s="29"/>
    </row>
    <row r="22" spans="7:24" ht="28.5" customHeight="1" x14ac:dyDescent="0.25"/>
    <row r="23" spans="7:24" ht="27.75" customHeight="1" x14ac:dyDescent="0.25"/>
    <row r="24" spans="7:24" ht="26.25" customHeight="1" x14ac:dyDescent="0.25"/>
    <row r="25" spans="7:24" ht="28.5" customHeight="1" x14ac:dyDescent="0.25">
      <c r="M25" s="3">
        <v>3</v>
      </c>
    </row>
    <row r="26" spans="7:24" ht="22.5" customHeight="1" x14ac:dyDescent="0.25"/>
    <row r="27" spans="7:24" ht="23.25" customHeight="1" x14ac:dyDescent="0.25"/>
    <row r="28" spans="7:24" ht="24" customHeight="1" x14ac:dyDescent="0.25">
      <c r="O28" s="28"/>
      <c r="P28" s="28"/>
      <c r="Q28" s="28"/>
    </row>
    <row r="29" spans="7:24" ht="23.45" customHeight="1" x14ac:dyDescent="0.25">
      <c r="O29" s="28"/>
      <c r="P29" s="28"/>
      <c r="Q29" s="28"/>
      <c r="W29" s="29">
        <f>(1/30)*30</f>
        <v>1</v>
      </c>
      <c r="X29" s="29"/>
    </row>
    <row r="30" spans="7:24" ht="24.75" customHeight="1" x14ac:dyDescent="0.25">
      <c r="O30" s="28"/>
      <c r="P30" s="28"/>
      <c r="Q30" s="28"/>
      <c r="W30" s="29"/>
      <c r="X30" s="29"/>
    </row>
    <row r="31" spans="7:24" ht="25.15" customHeight="1" x14ac:dyDescent="0.25">
      <c r="O31" s="28"/>
      <c r="P31" s="28"/>
      <c r="Q31" s="28"/>
    </row>
    <row r="32" spans="7:24" ht="22.9" customHeight="1" x14ac:dyDescent="0.25">
      <c r="O32" s="28"/>
      <c r="P32" s="28"/>
      <c r="Q32" s="28"/>
    </row>
    <row r="33" spans="13:24" ht="25.15" customHeight="1" x14ac:dyDescent="0.25"/>
    <row r="35" spans="13:24" ht="22.9" customHeight="1" x14ac:dyDescent="0.25"/>
    <row r="36" spans="13:24" ht="29.25" customHeight="1" x14ac:dyDescent="0.25"/>
    <row r="37" spans="13:24" ht="27" customHeight="1" x14ac:dyDescent="0.25">
      <c r="W37" s="29">
        <f>(0+30)/2</f>
        <v>15</v>
      </c>
      <c r="X37" s="29"/>
    </row>
    <row r="38" spans="13:24" ht="19.149999999999999" customHeight="1" x14ac:dyDescent="0.25">
      <c r="W38" s="29"/>
      <c r="X38" s="29"/>
    </row>
    <row r="39" spans="13:24" ht="16.899999999999999" customHeight="1" x14ac:dyDescent="0.25">
      <c r="M39" s="2"/>
    </row>
    <row r="40" spans="13:24" ht="15" customHeight="1" x14ac:dyDescent="0.25">
      <c r="M40" s="4"/>
    </row>
    <row r="41" spans="13:24" x14ac:dyDescent="0.25">
      <c r="M41" s="4"/>
    </row>
    <row r="42" spans="13:24" x14ac:dyDescent="0.25">
      <c r="M42" s="4"/>
    </row>
    <row r="43" spans="13:24" x14ac:dyDescent="0.25">
      <c r="M43" s="4"/>
    </row>
    <row r="44" spans="13:24" x14ac:dyDescent="0.25">
      <c r="M44" s="4"/>
    </row>
    <row r="45" spans="13:24" x14ac:dyDescent="0.25">
      <c r="M45" s="4"/>
    </row>
    <row r="46" spans="13:24" x14ac:dyDescent="0.25">
      <c r="M46" s="4"/>
    </row>
    <row r="48" spans="13:24" ht="14.45" customHeight="1" x14ac:dyDescent="0.25">
      <c r="W48" s="29">
        <f>SQRT(((30-0)^2)/12)</f>
        <v>8.6602540378443873</v>
      </c>
      <c r="X48" s="29"/>
    </row>
    <row r="49" spans="23:24" ht="14.45" customHeight="1" x14ac:dyDescent="0.25">
      <c r="W49" s="29"/>
      <c r="X49" s="29"/>
    </row>
    <row r="50" spans="23:24" x14ac:dyDescent="0.25">
      <c r="W50" s="29"/>
      <c r="X50" s="29"/>
    </row>
    <row r="66" spans="23:24" ht="14.45" customHeight="1" x14ac:dyDescent="0.25">
      <c r="W66" s="29">
        <f>(1/30)*5</f>
        <v>0.16666666666666666</v>
      </c>
      <c r="X66" s="29"/>
    </row>
    <row r="67" spans="23:24" ht="14.45" customHeight="1" x14ac:dyDescent="0.25">
      <c r="W67" s="29"/>
      <c r="X67" s="29"/>
    </row>
    <row r="68" spans="23:24" x14ac:dyDescent="0.25">
      <c r="W68" s="29"/>
      <c r="X68" s="29"/>
    </row>
    <row r="85" spans="23:24" ht="14.45" customHeight="1" x14ac:dyDescent="0.25">
      <c r="W85" s="29">
        <f>(1/30)*10</f>
        <v>0.33333333333333331</v>
      </c>
      <c r="X85" s="29"/>
    </row>
    <row r="86" spans="23:24" ht="14.45" customHeight="1" x14ac:dyDescent="0.25">
      <c r="W86" s="29"/>
      <c r="X86" s="29"/>
    </row>
    <row r="87" spans="23:24" x14ac:dyDescent="0.25">
      <c r="W87" s="29"/>
      <c r="X87" s="29"/>
    </row>
  </sheetData>
  <mergeCells count="7">
    <mergeCell ref="W48:X50"/>
    <mergeCell ref="W66:X68"/>
    <mergeCell ref="W85:X87"/>
    <mergeCell ref="O28:Q32"/>
    <mergeCell ref="S19:T20"/>
    <mergeCell ref="W29:X30"/>
    <mergeCell ref="W37:X38"/>
  </mergeCells>
  <pageMargins left="0.7" right="0.7" top="0.75" bottom="0.75" header="0.3" footer="0.3"/>
  <pageSetup scale="5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zoomScale="80" zoomScaleNormal="8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7" width="14.7109375" style="3" customWidth="1"/>
    <col min="8" max="8" width="15.140625" style="3" customWidth="1"/>
    <col min="9" max="9" width="14.42578125" style="3" customWidth="1"/>
    <col min="10" max="10" width="14.5703125" style="3" customWidth="1"/>
    <col min="11" max="11" width="4.85546875" style="3" customWidth="1"/>
    <col min="12" max="12" width="14.7109375" style="3" customWidth="1"/>
    <col min="13" max="13" width="15.7109375" style="3" customWidth="1"/>
    <col min="14" max="14" width="16.7109375" style="3" customWidth="1"/>
    <col min="15" max="15" width="4.5703125" style="3" customWidth="1"/>
    <col min="16" max="16" width="30" style="3" customWidth="1"/>
    <col min="17" max="17" width="30.5703125" style="3" customWidth="1"/>
    <col min="18" max="18" width="13" style="3" customWidth="1"/>
    <col min="19" max="19" width="10.7109375" style="3" customWidth="1"/>
    <col min="20" max="20" width="10.85546875" style="3" customWidth="1"/>
    <col min="21" max="21" width="11" style="3" customWidth="1"/>
    <col min="22" max="22" width="14.7109375" style="3" customWidth="1"/>
    <col min="23" max="23" width="12.28515625" style="3" customWidth="1"/>
    <col min="24" max="24" width="10.7109375" style="3" customWidth="1"/>
    <col min="25" max="16384" width="9.140625" style="3"/>
  </cols>
  <sheetData>
    <row r="1" spans="1:1" x14ac:dyDescent="0.25">
      <c r="A1" s="3">
        <f>STANDARDIZE(1100,1000,100)</f>
        <v>1</v>
      </c>
    </row>
    <row r="21" spans="16:16" ht="31.5" x14ac:dyDescent="0.25">
      <c r="P21" s="21">
        <f>_xlfn.NORM.S.DIST(1,1)</f>
        <v>0.84134474606854304</v>
      </c>
    </row>
    <row r="24" spans="16:16" ht="14.45" customHeight="1" x14ac:dyDescent="0.25"/>
    <row r="25" spans="16:16" ht="15" customHeight="1" x14ac:dyDescent="0.25"/>
    <row r="32" spans="16:16" ht="21" customHeight="1" x14ac:dyDescent="0.25"/>
    <row r="33" spans="10:14" ht="24.6" customHeight="1" x14ac:dyDescent="0.25"/>
    <row r="34" spans="10:14" ht="23.45" customHeight="1" x14ac:dyDescent="0.25"/>
    <row r="35" spans="10:14" ht="21" customHeight="1" x14ac:dyDescent="0.25"/>
    <row r="36" spans="10:14" ht="25.15" customHeight="1" x14ac:dyDescent="0.25">
      <c r="J36" s="14"/>
    </row>
    <row r="37" spans="10:14" ht="22.9" customHeight="1" x14ac:dyDescent="0.25"/>
    <row r="38" spans="10:14" ht="21.6" customHeight="1" x14ac:dyDescent="0.25"/>
    <row r="40" spans="10:14" ht="22.9" customHeight="1" x14ac:dyDescent="0.25"/>
    <row r="41" spans="10:14" ht="22.9" customHeight="1" x14ac:dyDescent="0.25"/>
    <row r="42" spans="10:14" ht="22.9" customHeight="1" x14ac:dyDescent="0.25"/>
    <row r="43" spans="10:14" ht="22.9" customHeight="1" x14ac:dyDescent="0.25"/>
    <row r="44" spans="10:14" ht="22.9" customHeight="1" x14ac:dyDescent="0.25"/>
    <row r="45" spans="10:14" ht="18.600000000000001" customHeight="1" x14ac:dyDescent="0.25"/>
    <row r="46" spans="10:14" ht="18.600000000000001" customHeight="1" x14ac:dyDescent="0.25"/>
    <row r="47" spans="10:14" ht="30" customHeight="1" x14ac:dyDescent="0.25"/>
    <row r="48" spans="10:14" ht="16.899999999999999" customHeight="1" x14ac:dyDescent="0.25">
      <c r="N48" s="2"/>
    </row>
    <row r="49" spans="2:14" ht="15" customHeight="1" x14ac:dyDescent="0.25">
      <c r="N49" s="4"/>
    </row>
    <row r="50" spans="2:14" ht="15" customHeight="1" x14ac:dyDescent="0.25">
      <c r="B50" s="30"/>
      <c r="C50" s="30"/>
      <c r="D50" s="30"/>
      <c r="N50" s="4"/>
    </row>
    <row r="51" spans="2:14" ht="24.75" customHeight="1" x14ac:dyDescent="0.25">
      <c r="B51" s="30"/>
      <c r="C51" s="30"/>
      <c r="D51" s="30"/>
      <c r="N51" s="4"/>
    </row>
    <row r="52" spans="2:14" x14ac:dyDescent="0.25">
      <c r="N52" s="4"/>
    </row>
    <row r="53" spans="2:14" x14ac:dyDescent="0.25">
      <c r="N53" s="4"/>
    </row>
  </sheetData>
  <mergeCells count="1">
    <mergeCell ref="B50:D51"/>
  </mergeCells>
  <pageMargins left="0.7" right="0.7" top="0.75" bottom="0.75" header="0.3" footer="0.3"/>
  <pageSetup scale="4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4:N53"/>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7" width="14.7109375" style="3" customWidth="1"/>
    <col min="8" max="8" width="15.140625" style="3" customWidth="1"/>
    <col min="9" max="9" width="14.42578125" style="3" customWidth="1"/>
    <col min="10" max="10" width="14.5703125" style="3" customWidth="1"/>
    <col min="11" max="11" width="4.85546875" style="3" customWidth="1"/>
    <col min="12" max="12" width="14.7109375" style="3" customWidth="1"/>
    <col min="13" max="13" width="15.7109375" style="3" customWidth="1"/>
    <col min="14" max="14" width="16.7109375" style="3" customWidth="1"/>
    <col min="15" max="15" width="4.5703125" style="3" customWidth="1"/>
    <col min="16" max="16" width="30" style="3" customWidth="1"/>
    <col min="17" max="17" width="30.5703125" style="3" customWidth="1"/>
    <col min="18" max="18" width="13" style="3" customWidth="1"/>
    <col min="19" max="19" width="10.7109375" style="3" customWidth="1"/>
    <col min="20" max="20" width="10.85546875" style="3" customWidth="1"/>
    <col min="21" max="21" width="11" style="3" customWidth="1"/>
    <col min="22" max="22" width="14.7109375" style="3" customWidth="1"/>
    <col min="23" max="23" width="12.28515625" style="3" customWidth="1"/>
    <col min="24" max="24" width="10.7109375" style="3" customWidth="1"/>
    <col min="25" max="16384" width="9.140625" style="3"/>
  </cols>
  <sheetData>
    <row r="24" ht="14.45" customHeight="1" x14ac:dyDescent="0.25"/>
    <row r="25" ht="15" customHeight="1" x14ac:dyDescent="0.25"/>
    <row r="32" ht="21" customHeight="1" x14ac:dyDescent="0.25"/>
    <row r="33" spans="10:14" ht="24.6" customHeight="1" x14ac:dyDescent="0.25"/>
    <row r="34" spans="10:14" ht="23.45" customHeight="1" x14ac:dyDescent="0.25"/>
    <row r="35" spans="10:14" ht="21" customHeight="1" x14ac:dyDescent="0.25"/>
    <row r="36" spans="10:14" ht="25.15" customHeight="1" x14ac:dyDescent="0.25">
      <c r="J36" s="14"/>
    </row>
    <row r="37" spans="10:14" ht="22.9" customHeight="1" x14ac:dyDescent="0.25"/>
    <row r="38" spans="10:14" ht="21.6" customHeight="1" x14ac:dyDescent="0.25"/>
    <row r="40" spans="10:14" ht="22.9" customHeight="1" x14ac:dyDescent="0.25"/>
    <row r="41" spans="10:14" ht="22.9" customHeight="1" x14ac:dyDescent="0.25"/>
    <row r="42" spans="10:14" ht="22.9" customHeight="1" x14ac:dyDescent="0.25"/>
    <row r="43" spans="10:14" ht="22.9" customHeight="1" x14ac:dyDescent="0.25"/>
    <row r="44" spans="10:14" ht="22.9" customHeight="1" x14ac:dyDescent="0.25"/>
    <row r="45" spans="10:14" ht="18.600000000000001" customHeight="1" x14ac:dyDescent="0.25"/>
    <row r="46" spans="10:14" ht="18.600000000000001" customHeight="1" x14ac:dyDescent="0.25"/>
    <row r="47" spans="10:14" ht="30" customHeight="1" x14ac:dyDescent="0.25"/>
    <row r="48" spans="10:14" ht="16.899999999999999" customHeight="1" x14ac:dyDescent="0.25">
      <c r="N48" s="2"/>
    </row>
    <row r="49" spans="2:14" ht="15" customHeight="1" x14ac:dyDescent="0.25">
      <c r="N49" s="4"/>
    </row>
    <row r="50" spans="2:14" ht="15" customHeight="1" x14ac:dyDescent="0.25">
      <c r="B50" s="30"/>
      <c r="C50" s="30"/>
      <c r="D50" s="30"/>
      <c r="N50" s="4"/>
    </row>
    <row r="51" spans="2:14" ht="24.75" customHeight="1" x14ac:dyDescent="0.25">
      <c r="B51" s="30"/>
      <c r="C51" s="30"/>
      <c r="D51" s="30"/>
      <c r="N51" s="4"/>
    </row>
    <row r="52" spans="2:14" x14ac:dyDescent="0.25">
      <c r="N52" s="4"/>
    </row>
    <row r="53" spans="2:14" x14ac:dyDescent="0.25">
      <c r="N53" s="4"/>
    </row>
  </sheetData>
  <mergeCells count="1">
    <mergeCell ref="B50:D51"/>
  </mergeCells>
  <pageMargins left="0.7" right="0.7" top="0.75" bottom="0.75" header="0.3" footer="0.3"/>
  <pageSetup scale="4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27:M73"/>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7.28515625" style="3" customWidth="1"/>
    <col min="7" max="7" width="18.425781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6.85546875" style="3" customWidth="1"/>
    <col min="16" max="16" width="17.28515625" style="3" customWidth="1"/>
    <col min="17" max="17" width="17" style="3" customWidth="1"/>
    <col min="18" max="18" width="22.5703125" style="3" customWidth="1"/>
    <col min="19" max="19" width="18.42578125" style="3" customWidth="1"/>
    <col min="20" max="20" width="17.42578125" style="3" customWidth="1"/>
    <col min="21" max="21" width="14.7109375" style="3" customWidth="1"/>
    <col min="22" max="22" width="9.140625" style="3"/>
    <col min="23" max="23" width="17.42578125" style="3" customWidth="1"/>
    <col min="24" max="16384" width="9.140625" style="3"/>
  </cols>
  <sheetData>
    <row r="27" ht="27" customHeight="1" x14ac:dyDescent="0.25"/>
    <row r="30" ht="27" customHeight="1" x14ac:dyDescent="0.25"/>
    <row r="31" ht="30.6" customHeight="1" x14ac:dyDescent="0.25"/>
    <row r="32" ht="55.9" customHeight="1" x14ac:dyDescent="0.25"/>
    <row r="33" spans="13:13" ht="21" customHeight="1" x14ac:dyDescent="0.25"/>
    <row r="34" spans="13:13" ht="25.15" customHeight="1" x14ac:dyDescent="0.25"/>
    <row r="35" spans="13:13" ht="22.9" customHeight="1" x14ac:dyDescent="0.25"/>
    <row r="36" spans="13:13" ht="21.6" customHeight="1" x14ac:dyDescent="0.25"/>
    <row r="38" spans="13:13" ht="22.9" customHeight="1" x14ac:dyDescent="0.25"/>
    <row r="39" spans="13:13" ht="24.6" customHeight="1" x14ac:dyDescent="0.25"/>
    <row r="40" spans="13:13" ht="23.45" customHeight="1" x14ac:dyDescent="0.25"/>
    <row r="41" spans="13:13" ht="25.15" customHeight="1" x14ac:dyDescent="0.25"/>
    <row r="42" spans="13:13" ht="27.6" customHeight="1" x14ac:dyDescent="0.25">
      <c r="M42" s="2"/>
    </row>
    <row r="43" spans="13:13" ht="15" customHeight="1" x14ac:dyDescent="0.25">
      <c r="M43" s="4"/>
    </row>
    <row r="44" spans="13:13" x14ac:dyDescent="0.25">
      <c r="M44" s="4"/>
    </row>
    <row r="45" spans="13:13" x14ac:dyDescent="0.25">
      <c r="M45" s="4"/>
    </row>
    <row r="46" spans="13:13" x14ac:dyDescent="0.25">
      <c r="M46" s="4"/>
    </row>
    <row r="47" spans="13:13" x14ac:dyDescent="0.25">
      <c r="M47" s="4"/>
    </row>
    <row r="48" spans="13:13" x14ac:dyDescent="0.25">
      <c r="M48" s="4"/>
    </row>
    <row r="49" spans="13:13" x14ac:dyDescent="0.25">
      <c r="M49" s="4"/>
    </row>
    <row r="73" spans="6:7" x14ac:dyDescent="0.25">
      <c r="F73" s="9"/>
      <c r="G73" s="9"/>
    </row>
  </sheetData>
  <pageMargins left="0.7" right="0.7" top="0.75" bottom="0.75" header="0.3" footer="0.3"/>
  <pageSetup scale="4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27:M73"/>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7.28515625" style="3" customWidth="1"/>
    <col min="7" max="7" width="18.425781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6.85546875" style="3" customWidth="1"/>
    <col min="16" max="16" width="17.28515625" style="3" customWidth="1"/>
    <col min="17" max="17" width="17" style="3" customWidth="1"/>
    <col min="18" max="18" width="22.5703125" style="3" customWidth="1"/>
    <col min="19" max="19" width="18.42578125" style="3" customWidth="1"/>
    <col min="20" max="20" width="17.42578125" style="3" customWidth="1"/>
    <col min="21" max="21" width="14.7109375" style="3" customWidth="1"/>
    <col min="22" max="22" width="9.140625" style="3"/>
    <col min="23" max="23" width="17.42578125" style="3" customWidth="1"/>
    <col min="24" max="16384" width="9.140625" style="3"/>
  </cols>
  <sheetData>
    <row r="27" ht="27" customHeight="1" x14ac:dyDescent="0.25"/>
    <row r="30" ht="27" customHeight="1" x14ac:dyDescent="0.25"/>
    <row r="31" ht="30.6" customHeight="1" x14ac:dyDescent="0.25"/>
    <row r="32" ht="55.9" customHeight="1" x14ac:dyDescent="0.25"/>
    <row r="33" spans="13:13" ht="21" customHeight="1" x14ac:dyDescent="0.25"/>
    <row r="34" spans="13:13" ht="25.15" customHeight="1" x14ac:dyDescent="0.25"/>
    <row r="35" spans="13:13" ht="22.9" customHeight="1" x14ac:dyDescent="0.25"/>
    <row r="36" spans="13:13" ht="21.6" customHeight="1" x14ac:dyDescent="0.25"/>
    <row r="38" spans="13:13" ht="22.9" customHeight="1" x14ac:dyDescent="0.25"/>
    <row r="39" spans="13:13" ht="24.6" customHeight="1" x14ac:dyDescent="0.25"/>
    <row r="40" spans="13:13" ht="23.45" customHeight="1" x14ac:dyDescent="0.25"/>
    <row r="41" spans="13:13" ht="25.15" customHeight="1" x14ac:dyDescent="0.25"/>
    <row r="42" spans="13:13" ht="27.6" customHeight="1" x14ac:dyDescent="0.25">
      <c r="M42" s="2"/>
    </row>
    <row r="43" spans="13:13" ht="15" customHeight="1" x14ac:dyDescent="0.25">
      <c r="M43" s="4"/>
    </row>
    <row r="44" spans="13:13" x14ac:dyDescent="0.25">
      <c r="M44" s="4"/>
    </row>
    <row r="45" spans="13:13" x14ac:dyDescent="0.25">
      <c r="M45" s="4"/>
    </row>
    <row r="46" spans="13:13" x14ac:dyDescent="0.25">
      <c r="M46" s="4"/>
    </row>
    <row r="47" spans="13:13" x14ac:dyDescent="0.25">
      <c r="M47" s="4"/>
    </row>
    <row r="48" spans="13:13" x14ac:dyDescent="0.25">
      <c r="M48" s="4"/>
    </row>
    <row r="49" spans="13:13" x14ac:dyDescent="0.25">
      <c r="M49" s="4"/>
    </row>
    <row r="73" spans="6:7" x14ac:dyDescent="0.25">
      <c r="F73" s="9"/>
      <c r="G73" s="9"/>
    </row>
  </sheetData>
  <pageMargins left="0.7" right="0.7" top="0.75" bottom="0.75" header="0.3" footer="0.3"/>
  <pageSetup scale="4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O27:W50"/>
  <sheetViews>
    <sheetView showRowColHeaders="0" zoomScale="70" zoomScaleNormal="70" workbookViewId="0"/>
  </sheetViews>
  <sheetFormatPr defaultColWidth="9.140625" defaultRowHeight="15" x14ac:dyDescent="0.25"/>
  <cols>
    <col min="1" max="14" width="9.140625" style="10"/>
    <col min="15" max="15" width="10.28515625" style="10" customWidth="1"/>
    <col min="16" max="16" width="9.140625" style="10"/>
    <col min="17" max="17" width="12.5703125" style="10" bestFit="1" customWidth="1"/>
    <col min="18" max="18" width="9.140625" style="10"/>
    <col min="19" max="19" width="20.7109375" style="10" customWidth="1"/>
    <col min="20" max="20" width="17.140625" style="10" customWidth="1"/>
    <col min="21" max="21" width="16.7109375" style="10" customWidth="1"/>
    <col min="22" max="22" width="9.140625" style="10"/>
    <col min="23" max="23" width="20.5703125" style="10" customWidth="1"/>
    <col min="24" max="16384" width="9.140625" style="10"/>
  </cols>
  <sheetData>
    <row r="27" spans="15:23" x14ac:dyDescent="0.25">
      <c r="W27" s="31">
        <f>_xlfn.NORM.S.DIST(-2.1,1)</f>
        <v>1.7864420562816546E-2</v>
      </c>
    </row>
    <row r="28" spans="15:23" x14ac:dyDescent="0.25">
      <c r="W28" s="32"/>
    </row>
    <row r="30" spans="15:23" x14ac:dyDescent="0.25">
      <c r="W30" s="31">
        <f>_xlfn.NORM.S.DIST(0,1)</f>
        <v>0.5</v>
      </c>
    </row>
    <row r="31" spans="15:23" x14ac:dyDescent="0.25">
      <c r="O31" s="11"/>
      <c r="S31" s="11"/>
      <c r="W31" s="32"/>
    </row>
    <row r="33" spans="17:23" x14ac:dyDescent="0.25">
      <c r="S33" s="11"/>
    </row>
    <row r="36" spans="17:23" x14ac:dyDescent="0.25">
      <c r="Q36"/>
    </row>
    <row r="43" spans="17:23" x14ac:dyDescent="0.25">
      <c r="W43" s="35" t="s">
        <v>5</v>
      </c>
    </row>
    <row r="44" spans="17:23" x14ac:dyDescent="0.25">
      <c r="W44" s="36"/>
    </row>
    <row r="45" spans="17:23" x14ac:dyDescent="0.25">
      <c r="W45" s="33">
        <f>W30-W27</f>
        <v>0.48213557943718344</v>
      </c>
    </row>
    <row r="46" spans="17:23" x14ac:dyDescent="0.25">
      <c r="W46" s="34"/>
    </row>
    <row r="50" spans="19:19" x14ac:dyDescent="0.25">
      <c r="S50" s="11"/>
    </row>
  </sheetData>
  <mergeCells count="4">
    <mergeCell ref="W27:W28"/>
    <mergeCell ref="W30:W31"/>
    <mergeCell ref="W45:W46"/>
    <mergeCell ref="W43:W44"/>
  </mergeCells>
  <pageMargins left="0.7" right="0.7" top="0.75" bottom="0.75" header="0.3" footer="0.3"/>
  <pageSetup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FirstPage</vt:lpstr>
      <vt:lpstr>Exam Content </vt:lpstr>
      <vt:lpstr>Problem 1</vt:lpstr>
      <vt:lpstr>Problem 1 (2)</vt:lpstr>
      <vt:lpstr>Problem 2 (2)</vt:lpstr>
      <vt:lpstr>Problem 2</vt:lpstr>
      <vt:lpstr>Problem 3 (2)</vt:lpstr>
      <vt:lpstr>Problem 3</vt:lpstr>
      <vt:lpstr>Problem 4 (2)</vt:lpstr>
      <vt:lpstr>Problem 4</vt:lpstr>
      <vt:lpstr>Problem 5 (2)</vt:lpstr>
      <vt:lpstr>Problem 5</vt:lpstr>
      <vt:lpstr>Problem 6 (2)</vt:lpstr>
      <vt:lpstr>Problem 6</vt:lpstr>
      <vt:lpstr>Problem 7 (2)</vt:lpstr>
      <vt:lpstr>Problem 7</vt:lpstr>
      <vt:lpstr>Problem 8 (2)</vt:lpstr>
      <vt:lpstr>Problem 8</vt:lpstr>
      <vt:lpstr>Problem 9 (2)</vt:lpstr>
      <vt:lpstr>Problem 9</vt:lpstr>
      <vt:lpstr>Problem 10 (2)</vt:lpstr>
      <vt:lpstr>Problem 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Derek Podobas</cp:lastModifiedBy>
  <cp:lastPrinted>2019-10-21T17:48:27Z</cp:lastPrinted>
  <dcterms:created xsi:type="dcterms:W3CDTF">2014-10-23T14:45:36Z</dcterms:created>
  <dcterms:modified xsi:type="dcterms:W3CDTF">2021-09-29T18:37:22Z</dcterms:modified>
</cp:coreProperties>
</file>