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0C51596B-8317-4E42-9D6F-A99965F8177B}" xr6:coauthVersionLast="47" xr6:coauthVersionMax="47" xr10:uidLastSave="{00000000-0000-0000-0000-000000000000}"/>
  <bookViews>
    <workbookView showSheetTabs="0" xWindow="-108" yWindow="-108" windowWidth="23256" windowHeight="12576" activeTab="24" xr2:uid="{00000000-000D-0000-FFFF-FFFF00000000}"/>
  </bookViews>
  <sheets>
    <sheet name="FirstPage" sheetId="2" r:id="rId1"/>
    <sheet name="Content" sheetId="4" r:id="rId2"/>
    <sheet name="Notes 1" sheetId="94" r:id="rId3"/>
    <sheet name="Notes 7" sheetId="98" r:id="rId4"/>
    <sheet name="Notes 3" sheetId="100" r:id="rId5"/>
    <sheet name="Problem 10 (2)" sheetId="49" state="hidden" r:id="rId6"/>
    <sheet name="Problem 9 (2)" sheetId="50" state="hidden" r:id="rId7"/>
    <sheet name="Problem 8 (2)" sheetId="51" state="hidden" r:id="rId8"/>
    <sheet name="Problem 7 (2)" sheetId="52" state="hidden" r:id="rId9"/>
    <sheet name="Problem 6 (2)" sheetId="53" state="hidden" r:id="rId10"/>
    <sheet name="Problem 5 (2)" sheetId="54" state="hidden" r:id="rId11"/>
    <sheet name="Problem 4 (2)" sheetId="55" state="hidden" r:id="rId12"/>
    <sheet name="Problem 3 (2)" sheetId="56" state="hidden" r:id="rId13"/>
    <sheet name="Problem 2 (2)" sheetId="57" state="hidden" r:id="rId14"/>
    <sheet name="Problem 1 (2)" sheetId="58" state="hidden" r:id="rId15"/>
    <sheet name="Problem 4" sheetId="88" r:id="rId16"/>
    <sheet name="Problem 3" sheetId="87" r:id="rId17"/>
    <sheet name="Problem 2" sheetId="86" r:id="rId18"/>
    <sheet name="Problem 1" sheetId="85" r:id="rId19"/>
    <sheet name="Problem 7" sheetId="90" r:id="rId20"/>
    <sheet name="Problem 9" sheetId="92" r:id="rId21"/>
    <sheet name="Problem 13 " sheetId="97" r:id="rId22"/>
    <sheet name="Problem 14" sheetId="99" r:id="rId23"/>
    <sheet name="Problem 12" sheetId="96" r:id="rId24"/>
    <sheet name="Problem 11" sheetId="95" r:id="rId25"/>
    <sheet name="Problem 10" sheetId="93" r:id="rId26"/>
    <sheet name="Problem 8" sheetId="91" r:id="rId27"/>
    <sheet name="Problem 6" sheetId="89" r:id="rId28"/>
    <sheet name="Problem 5" sheetId="78"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2" i="78" l="1"/>
  <c r="X49" i="78"/>
  <c r="T52" i="78"/>
  <c r="T45" i="78"/>
  <c r="T49" i="78" s="1"/>
  <c r="P51" i="78"/>
  <c r="P48" i="78"/>
  <c r="P45" i="78"/>
  <c r="R26" i="93"/>
  <c r="U18" i="93"/>
  <c r="U19" i="93"/>
  <c r="U20" i="93"/>
  <c r="U21" i="93"/>
  <c r="U22" i="93"/>
  <c r="U23" i="93"/>
  <c r="U24" i="93"/>
  <c r="U25" i="93"/>
  <c r="P21" i="78" l="1"/>
  <c r="R25" i="93"/>
  <c r="Q16" i="85"/>
  <c r="P21" i="85"/>
  <c r="Q17" i="85" s="1"/>
  <c r="N22" i="56"/>
  <c r="N20" i="56"/>
  <c r="P27" i="58"/>
  <c r="P26" i="58"/>
  <c r="Q19" i="85" l="1"/>
  <c r="Q18" i="85"/>
  <c r="Q21" i="85"/>
  <c r="N24" i="56"/>
  <c r="Q26" i="50"/>
  <c r="P20" i="58" l="1"/>
  <c r="P21" i="58"/>
  <c r="P22" i="58"/>
  <c r="P23" i="58"/>
  <c r="P24" i="58"/>
  <c r="P25" i="58"/>
  <c r="P19" i="58"/>
  <c r="P18" i="58"/>
  <c r="Q18" i="58"/>
  <c r="Q19" i="58" s="1"/>
  <c r="Q20" i="58" s="1"/>
  <c r="Q21" i="58" s="1"/>
  <c r="Q22" i="58" s="1"/>
  <c r="Q23" i="58" s="1"/>
  <c r="Q24" i="58" s="1"/>
  <c r="Q25" i="58" s="1"/>
  <c r="Q26" i="58" s="1"/>
  <c r="Q27" i="58" s="1"/>
  <c r="R18" i="58" l="1"/>
  <c r="Q29" i="51"/>
  <c r="Q28" i="51"/>
  <c r="Q27" i="51"/>
  <c r="Q21" i="51"/>
  <c r="Q20" i="51"/>
  <c r="Q19" i="51"/>
  <c r="Q27" i="50"/>
  <c r="Q25" i="50"/>
  <c r="N15" i="49"/>
  <c r="R19" i="58" l="1"/>
  <c r="R20" i="58" s="1"/>
  <c r="R21" i="58" s="1"/>
  <c r="R22" i="58" s="1"/>
  <c r="R23" i="58" s="1"/>
  <c r="R24" i="58" s="1"/>
  <c r="R25" i="58" s="1"/>
  <c r="R26" i="58" s="1"/>
  <c r="R27" i="58" s="1"/>
</calcChain>
</file>

<file path=xl/sharedStrings.xml><?xml version="1.0" encoding="utf-8"?>
<sst xmlns="http://schemas.openxmlformats.org/spreadsheetml/2006/main" count="137" uniqueCount="76">
  <si>
    <t>Frequency</t>
  </si>
  <si>
    <t>Relative Frequency</t>
  </si>
  <si>
    <t>Cumulative Frequency</t>
  </si>
  <si>
    <t>Alternatives</t>
  </si>
  <si>
    <t>Large Plant</t>
  </si>
  <si>
    <t>Small Plant</t>
  </si>
  <si>
    <t>Low</t>
  </si>
  <si>
    <t>High</t>
  </si>
  <si>
    <t>Possible Future Demand</t>
  </si>
  <si>
    <t>Cumulative Relative Frequency</t>
  </si>
  <si>
    <t>Probability</t>
  </si>
  <si>
    <t>Medium Plant</t>
  </si>
  <si>
    <t>Small Store</t>
  </si>
  <si>
    <t>Medium Store</t>
  </si>
  <si>
    <t>Large Store</t>
  </si>
  <si>
    <t>Week</t>
  </si>
  <si>
    <t>Column1</t>
  </si>
  <si>
    <t>Mean</t>
  </si>
  <si>
    <t>Standard Error</t>
  </si>
  <si>
    <t>Median</t>
  </si>
  <si>
    <t>Mode</t>
  </si>
  <si>
    <t>Standard Deviation</t>
  </si>
  <si>
    <t>Sample Variance</t>
  </si>
  <si>
    <t>Kurtosis</t>
  </si>
  <si>
    <t>Skewness</t>
  </si>
  <si>
    <t>Range</t>
  </si>
  <si>
    <t>Minimum</t>
  </si>
  <si>
    <t>Maximum</t>
  </si>
  <si>
    <t>Sum</t>
  </si>
  <si>
    <t>Count</t>
  </si>
  <si>
    <t>Intercept = 0</t>
  </si>
  <si>
    <t>Givens</t>
  </si>
  <si>
    <t>Fixed Costs</t>
  </si>
  <si>
    <t>Variable Cost per Unit</t>
  </si>
  <si>
    <t>Selling Price per Unit</t>
  </si>
  <si>
    <t>Model</t>
  </si>
  <si>
    <t>Production Volume</t>
  </si>
  <si>
    <t>Total Cost</t>
  </si>
  <si>
    <t>Total Revenue</t>
  </si>
  <si>
    <t>Total Profit (loss)</t>
  </si>
  <si>
    <t>σ</t>
  </si>
  <si>
    <t>Grades</t>
  </si>
  <si>
    <t>A</t>
  </si>
  <si>
    <t>B</t>
  </si>
  <si>
    <t>C</t>
  </si>
  <si>
    <t>D</t>
  </si>
  <si>
    <t># of Students</t>
  </si>
  <si>
    <t>Total</t>
  </si>
  <si>
    <t>RF</t>
  </si>
  <si>
    <t>Year</t>
  </si>
  <si>
    <t>Value</t>
  </si>
  <si>
    <t>x: National Income (in millions of $)</t>
  </si>
  <si>
    <t>y: Company's sales (in thousands of $)</t>
  </si>
  <si>
    <t>SUMMARY OUTPUT</t>
  </si>
  <si>
    <t>Regression Statistics</t>
  </si>
  <si>
    <t>Multiple R</t>
  </si>
  <si>
    <t>R Square</t>
  </si>
  <si>
    <t>Adjusted R Square</t>
  </si>
  <si>
    <t>Observations</t>
  </si>
  <si>
    <t>ANOVA</t>
  </si>
  <si>
    <t>Regression</t>
  </si>
  <si>
    <t>Residual</t>
  </si>
  <si>
    <t>Intercept</t>
  </si>
  <si>
    <t>df</t>
  </si>
  <si>
    <t>SS</t>
  </si>
  <si>
    <t>MS</t>
  </si>
  <si>
    <t>F</t>
  </si>
  <si>
    <t>Significance F</t>
  </si>
  <si>
    <t>Coefficients</t>
  </si>
  <si>
    <t>t Stat</t>
  </si>
  <si>
    <t>P-value</t>
  </si>
  <si>
    <t>Lower 95%</t>
  </si>
  <si>
    <t>Upper 95%</t>
  </si>
  <si>
    <t>Lower 95.0%</t>
  </si>
  <si>
    <t>Upper 95.0%</t>
  </si>
  <si>
    <t>X Variable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</si>
</sst>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0.0_);[Red]\(#,##0.0\)"/>
    <numFmt numFmtId="165" formatCode="&quot;$&quot;#,##0.0_);[Red]\(&quot;$&quot;#,##0.0\)"/>
    <numFmt numFmtId="166" formatCode="&quot;$&quot;#,##0.00"/>
    <numFmt numFmtId="167" formatCode="0.0000"/>
  </numFmts>
  <fonts count="36" x14ac:knownFonts="1">
    <font>
      <sz val="11"/>
      <color theme="1"/>
      <name val="Calibri"/>
      <family val="2"/>
      <scheme val="minor"/>
    </font>
    <font>
      <sz val="24"/>
      <color theme="1"/>
      <name val="Calibri"/>
      <family val="2"/>
      <scheme val="minor"/>
    </font>
    <font>
      <sz val="18"/>
      <color theme="1"/>
      <name val="Calibri"/>
      <family val="2"/>
      <scheme val="minor"/>
    </font>
    <font>
      <sz val="16"/>
      <color theme="1"/>
      <name val="Calibri"/>
      <family val="2"/>
      <scheme val="minor"/>
    </font>
    <font>
      <sz val="20"/>
      <color theme="1"/>
      <name val="Calibri"/>
      <family val="2"/>
      <scheme val="minor"/>
    </font>
    <font>
      <sz val="18"/>
      <color rgb="FFFFC000"/>
      <name val="Calibri"/>
      <family val="2"/>
      <scheme val="minor"/>
    </font>
    <font>
      <b/>
      <sz val="18"/>
      <color rgb="FFFFC000"/>
      <name val="Calibri"/>
      <family val="2"/>
      <scheme val="minor"/>
    </font>
    <font>
      <i/>
      <sz val="11"/>
      <color theme="1"/>
      <name val="Calibri"/>
      <family val="2"/>
      <scheme val="minor"/>
    </font>
    <font>
      <sz val="22"/>
      <color theme="1"/>
      <name val="Calibri"/>
      <family val="2"/>
      <scheme val="minor"/>
    </font>
    <font>
      <sz val="22"/>
      <color rgb="FFFFFF00"/>
      <name val="Calibri"/>
      <family val="2"/>
      <scheme val="minor"/>
    </font>
    <font>
      <b/>
      <sz val="18"/>
      <color rgb="FFFFFF00"/>
      <name val="Calibri"/>
      <family val="2"/>
      <scheme val="minor"/>
    </font>
    <font>
      <sz val="14"/>
      <color theme="1"/>
      <name val="Calibri"/>
      <family val="2"/>
      <scheme val="minor"/>
    </font>
    <font>
      <b/>
      <sz val="14"/>
      <color rgb="FFFFFF00"/>
      <name val="Calibri"/>
      <family val="2"/>
      <scheme val="minor"/>
    </font>
    <font>
      <sz val="16"/>
      <color rgb="FFFFFF00"/>
      <name val="Calibri"/>
      <family val="2"/>
      <scheme val="minor"/>
    </font>
    <font>
      <sz val="16"/>
      <color rgb="FFC00000"/>
      <name val="Calibri"/>
      <family val="2"/>
      <scheme val="minor"/>
    </font>
    <font>
      <b/>
      <sz val="22"/>
      <color theme="1"/>
      <name val="FrankRuehl"/>
      <family val="2"/>
      <charset val="177"/>
    </font>
    <font>
      <sz val="22"/>
      <color theme="1"/>
      <name val="FrankRuehl"/>
      <family val="2"/>
      <charset val="177"/>
    </font>
    <font>
      <b/>
      <sz val="22"/>
      <color rgb="FFFFC000"/>
      <name val="FrankRuehl"/>
      <family val="2"/>
      <charset val="177"/>
    </font>
    <font>
      <sz val="11"/>
      <color rgb="FFFF0000"/>
      <name val="Calibri"/>
      <family val="2"/>
      <scheme val="minor"/>
    </font>
    <font>
      <b/>
      <sz val="11"/>
      <color theme="1"/>
      <name val="Calibri"/>
      <family val="2"/>
      <scheme val="minor"/>
    </font>
    <font>
      <sz val="11"/>
      <color theme="2" tint="-9.9978637043366805E-2"/>
      <name val="Calibri"/>
      <family val="2"/>
      <scheme val="minor"/>
    </font>
    <font>
      <b/>
      <sz val="10"/>
      <color theme="2" tint="-9.9978637043366805E-2"/>
      <name val="Calibri"/>
      <family val="2"/>
      <scheme val="minor"/>
    </font>
    <font>
      <b/>
      <sz val="18"/>
      <color theme="2" tint="-9.9978637043366805E-2"/>
      <name val="Calibri"/>
      <family val="2"/>
      <scheme val="minor"/>
    </font>
    <font>
      <sz val="11"/>
      <color theme="2" tint="-0.249977111117893"/>
      <name val="Calibri"/>
      <family val="2"/>
      <scheme val="minor"/>
    </font>
    <font>
      <b/>
      <sz val="20"/>
      <color theme="2" tint="-9.9978637043366805E-2"/>
      <name val="Calibri"/>
      <family val="2"/>
    </font>
    <font>
      <sz val="11"/>
      <color theme="2"/>
      <name val="Calibri"/>
      <family val="2"/>
      <scheme val="minor"/>
    </font>
    <font>
      <sz val="11"/>
      <color theme="1"/>
      <name val="Lucida Bright"/>
      <family val="1"/>
    </font>
    <font>
      <sz val="22"/>
      <color theme="1"/>
      <name val="Lucida Bright"/>
      <family val="1"/>
    </font>
    <font>
      <sz val="24"/>
      <color theme="1"/>
      <name val="Lucida Bright"/>
      <family val="1"/>
    </font>
    <font>
      <sz val="28"/>
      <color theme="1"/>
      <name val="Lucida Bright"/>
      <family val="1"/>
    </font>
    <font>
      <sz val="19.600000000000001"/>
      <color theme="1"/>
      <name val="Lucida Bright"/>
      <family val="1"/>
    </font>
    <font>
      <sz val="28"/>
      <color theme="1"/>
      <name val="Lucida Bright"/>
      <family val="2"/>
    </font>
    <font>
      <sz val="11"/>
      <color theme="1"/>
      <name val="Cambria Math"/>
      <family val="1"/>
    </font>
    <font>
      <sz val="20"/>
      <color theme="1"/>
      <name val="Lucida Bright"/>
      <family val="1"/>
    </font>
    <font>
      <sz val="18"/>
      <color theme="1"/>
      <name val="Lucida Bright"/>
      <family val="1"/>
    </font>
    <font>
      <sz val="18"/>
      <color rgb="FFFFFF00"/>
      <name val="Lucida Bright"/>
      <family val="1"/>
    </font>
  </fonts>
  <fills count="12">
    <fill>
      <patternFill patternType="none"/>
    </fill>
    <fill>
      <patternFill patternType="gray125"/>
    </fill>
    <fill>
      <patternFill patternType="solid">
        <fgColor theme="2" tint="-9.9978637043366805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103">
    <xf numFmtId="0" fontId="0" fillId="0" borderId="0" xfId="0"/>
    <xf numFmtId="0" fontId="0" fillId="2" borderId="0" xfId="0" applyFill="1"/>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 fillId="2" borderId="0" xfId="0" applyFont="1" applyFill="1"/>
    <xf numFmtId="0" fontId="2" fillId="2" borderId="5" xfId="0" applyFont="1" applyFill="1" applyBorder="1" applyAlignment="1">
      <alignment horizontal="center" vertical="center"/>
    </xf>
    <xf numFmtId="6" fontId="2" fillId="2" borderId="5"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4" fillId="2" borderId="0" xfId="0" applyFont="1" applyFill="1"/>
    <xf numFmtId="0" fontId="2" fillId="6"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5" fillId="5" borderId="5" xfId="0" applyFont="1" applyFill="1" applyBorder="1" applyAlignment="1">
      <alignment horizontal="center" vertical="center"/>
    </xf>
    <xf numFmtId="164" fontId="6" fillId="3" borderId="5" xfId="0" applyNumberFormat="1" applyFont="1" applyFill="1" applyBorder="1" applyAlignment="1">
      <alignment horizontal="center" vertical="center"/>
    </xf>
    <xf numFmtId="1" fontId="4" fillId="0" borderId="1" xfId="0" applyNumberFormat="1" applyFont="1" applyBorder="1" applyAlignment="1">
      <alignment horizontal="center" vertical="top" wrapText="1"/>
    </xf>
    <xf numFmtId="1" fontId="4" fillId="0" borderId="2" xfId="0" applyNumberFormat="1" applyFont="1" applyBorder="1" applyAlignment="1">
      <alignment horizontal="center" vertical="top" wrapText="1"/>
    </xf>
    <xf numFmtId="0" fontId="7" fillId="0" borderId="1" xfId="0" applyFont="1" applyBorder="1" applyAlignment="1">
      <alignment horizontal="centerContinuous"/>
    </xf>
    <xf numFmtId="0" fontId="0" fillId="0" borderId="1" xfId="0" applyBorder="1"/>
    <xf numFmtId="1" fontId="3" fillId="0" borderId="4"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2" borderId="0" xfId="0" applyFont="1" applyFill="1"/>
    <xf numFmtId="40" fontId="2" fillId="8" borderId="5" xfId="0" applyNumberFormat="1" applyFont="1" applyFill="1" applyBorder="1" applyAlignment="1">
      <alignment horizontal="center" vertical="center"/>
    </xf>
    <xf numFmtId="8" fontId="0" fillId="2" borderId="5" xfId="0" applyNumberFormat="1" applyFill="1" applyBorder="1"/>
    <xf numFmtId="8" fontId="11" fillId="2" borderId="5" xfId="0" applyNumberFormat="1" applyFont="1" applyFill="1" applyBorder="1"/>
    <xf numFmtId="8" fontId="12" fillId="9" borderId="5" xfId="0" applyNumberFormat="1" applyFont="1" applyFill="1" applyBorder="1" applyAlignment="1">
      <alignment horizontal="center" vertical="center"/>
    </xf>
    <xf numFmtId="8" fontId="13" fillId="9" borderId="5" xfId="0" applyNumberFormat="1" applyFont="1" applyFill="1" applyBorder="1" applyAlignment="1">
      <alignment horizontal="center" vertical="center"/>
    </xf>
    <xf numFmtId="8" fontId="13" fillId="7" borderId="5" xfId="0" applyNumberFormat="1" applyFont="1" applyFill="1" applyBorder="1"/>
    <xf numFmtId="165" fontId="14" fillId="10" borderId="5" xfId="0" applyNumberFormat="1" applyFont="1" applyFill="1" applyBorder="1"/>
    <xf numFmtId="8" fontId="14" fillId="10" borderId="5" xfId="0" applyNumberFormat="1" applyFont="1" applyFill="1" applyBorder="1"/>
    <xf numFmtId="0" fontId="3" fillId="2" borderId="0" xfId="0" applyFont="1" applyFill="1" applyAlignment="1">
      <alignment horizontal="left"/>
    </xf>
    <xf numFmtId="0" fontId="3" fillId="2" borderId="0" xfId="0" applyFont="1" applyFill="1"/>
    <xf numFmtId="0" fontId="15" fillId="2" borderId="0" xfId="0" applyFont="1" applyFill="1"/>
    <xf numFmtId="0" fontId="16" fillId="2" borderId="0" xfId="0" applyFont="1" applyFill="1"/>
    <xf numFmtId="0" fontId="16" fillId="2" borderId="5" xfId="0" applyFont="1" applyFill="1" applyBorder="1"/>
    <xf numFmtId="6" fontId="16" fillId="2" borderId="5"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5" fillId="8" borderId="5" xfId="0" applyFont="1" applyFill="1" applyBorder="1" applyAlignment="1">
      <alignment horizontal="center"/>
    </xf>
    <xf numFmtId="3" fontId="17" fillId="7" borderId="5" xfId="0" applyNumberFormat="1" applyFont="1" applyFill="1" applyBorder="1" applyAlignment="1">
      <alignment horizontal="center" vertical="center"/>
    </xf>
    <xf numFmtId="6" fontId="16" fillId="10" borderId="5" xfId="0" applyNumberFormat="1" applyFont="1" applyFill="1" applyBorder="1" applyAlignment="1">
      <alignment horizontal="center" vertical="center"/>
    </xf>
    <xf numFmtId="0" fontId="20" fillId="2" borderId="0" xfId="0" applyFont="1" applyFill="1"/>
    <xf numFmtId="3" fontId="21" fillId="2" borderId="0" xfId="0" applyNumberFormat="1" applyFont="1" applyFill="1" applyAlignment="1">
      <alignment vertical="center"/>
    </xf>
    <xf numFmtId="166" fontId="22" fillId="2" borderId="0" xfId="0" applyNumberFormat="1" applyFont="1" applyFill="1" applyAlignment="1">
      <alignment vertical="center"/>
    </xf>
    <xf numFmtId="166" fontId="22" fillId="2" borderId="0" xfId="0" applyNumberFormat="1" applyFont="1" applyFill="1" applyAlignment="1">
      <alignment horizontal="center" vertical="center"/>
    </xf>
    <xf numFmtId="0" fontId="23" fillId="2" borderId="0" xfId="0" applyFont="1" applyFill="1"/>
    <xf numFmtId="0" fontId="25" fillId="2" borderId="0" xfId="0" applyFont="1" applyFill="1"/>
    <xf numFmtId="0" fontId="20" fillId="2" borderId="0" xfId="0" applyFont="1" applyFill="1" applyAlignment="1">
      <alignment horizontal="center" vertical="center"/>
    </xf>
    <xf numFmtId="0" fontId="25" fillId="2" borderId="0" xfId="0" applyFont="1" applyFill="1" applyAlignment="1">
      <alignment horizontal="center" vertical="center"/>
    </xf>
    <xf numFmtId="0" fontId="18" fillId="2" borderId="0" xfId="0" applyFont="1" applyFill="1"/>
    <xf numFmtId="0" fontId="0" fillId="2" borderId="0" xfId="0" applyFill="1" applyAlignment="1">
      <alignment vertical="top" wrapText="1"/>
    </xf>
    <xf numFmtId="0" fontId="19"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vertical="top" wrapText="1"/>
    </xf>
    <xf numFmtId="0" fontId="26" fillId="2" borderId="0" xfId="0" applyFont="1" applyFill="1"/>
    <xf numFmtId="0" fontId="4" fillId="2" borderId="0" xfId="0" applyFont="1" applyFill="1" applyAlignment="1">
      <alignment horizontal="left" vertical="center"/>
    </xf>
    <xf numFmtId="0" fontId="0" fillId="11" borderId="0" xfId="0" applyFill="1"/>
    <xf numFmtId="0" fontId="4" fillId="2" borderId="0" xfId="0" applyFont="1" applyFill="1" applyAlignment="1">
      <alignment horizontal="left" vertical="center"/>
    </xf>
    <xf numFmtId="0" fontId="27" fillId="2" borderId="0" xfId="0" applyFont="1" applyFill="1" applyAlignment="1">
      <alignment horizontal="right" vertical="center"/>
    </xf>
    <xf numFmtId="0" fontId="29" fillId="2" borderId="0" xfId="0" applyFont="1" applyFill="1" applyAlignment="1">
      <alignment horizontal="right" vertical="center"/>
    </xf>
    <xf numFmtId="0" fontId="32" fillId="2" borderId="0" xfId="0" applyFont="1" applyFill="1"/>
    <xf numFmtId="0" fontId="29" fillId="2" borderId="0" xfId="0" applyFont="1" applyFill="1" applyAlignment="1">
      <alignment horizontal="center" vertical="center"/>
    </xf>
    <xf numFmtId="0" fontId="8" fillId="2" borderId="5" xfId="0" applyFont="1" applyFill="1" applyBorder="1" applyAlignment="1">
      <alignment horizontal="center" vertical="center"/>
    </xf>
    <xf numFmtId="0" fontId="8" fillId="2" borderId="5" xfId="0" applyFont="1" applyFill="1" applyBorder="1"/>
    <xf numFmtId="0" fontId="8" fillId="2" borderId="5" xfId="0" applyFont="1" applyFill="1" applyBorder="1" applyAlignment="1">
      <alignment horizontal="center" vertical="center" wrapText="1"/>
    </xf>
    <xf numFmtId="0" fontId="8" fillId="2" borderId="5" xfId="0" applyFont="1" applyFill="1" applyBorder="1" applyAlignment="1">
      <alignment horizontal="center"/>
    </xf>
    <xf numFmtId="2" fontId="8" fillId="2" borderId="5" xfId="0" applyNumberFormat="1" applyFont="1" applyFill="1" applyBorder="1" applyAlignment="1">
      <alignment horizontal="center" vertical="center"/>
    </xf>
    <xf numFmtId="0" fontId="33" fillId="2" borderId="5"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5" xfId="0" applyFont="1" applyFill="1" applyBorder="1" applyAlignment="1">
      <alignment horizontal="center" vertical="center" wrapText="1"/>
    </xf>
    <xf numFmtId="1" fontId="35" fillId="9" borderId="5" xfId="0" applyNumberFormat="1" applyFont="1" applyFill="1" applyBorder="1" applyAlignment="1">
      <alignment horizontal="center" vertical="center" wrapText="1"/>
    </xf>
    <xf numFmtId="0" fontId="0" fillId="0" borderId="0" xfId="0" applyFill="1" applyBorder="1" applyAlignment="1"/>
    <xf numFmtId="0" fontId="0" fillId="0" borderId="13" xfId="0" applyFill="1" applyBorder="1" applyAlignment="1"/>
    <xf numFmtId="0" fontId="7" fillId="0" borderId="14" xfId="0" applyFont="1" applyFill="1" applyBorder="1" applyAlignment="1">
      <alignment horizontal="center"/>
    </xf>
    <xf numFmtId="0" fontId="7" fillId="0" borderId="14" xfId="0" applyFont="1" applyFill="1" applyBorder="1" applyAlignment="1">
      <alignment horizontal="centerContinuous"/>
    </xf>
    <xf numFmtId="0" fontId="1" fillId="2" borderId="0" xfId="0" applyFont="1" applyFill="1" applyAlignment="1">
      <alignment horizontal="center" vertical="center"/>
    </xf>
    <xf numFmtId="2" fontId="10" fillId="7" borderId="9" xfId="0" applyNumberFormat="1" applyFont="1" applyFill="1" applyBorder="1" applyAlignment="1">
      <alignment horizontal="center" vertical="center"/>
    </xf>
    <xf numFmtId="2" fontId="10" fillId="7" borderId="10" xfId="0" applyNumberFormat="1" applyFont="1" applyFill="1" applyBorder="1" applyAlignment="1">
      <alignment horizontal="center" vertical="center"/>
    </xf>
    <xf numFmtId="2" fontId="10" fillId="7" borderId="11" xfId="0" applyNumberFormat="1" applyFont="1" applyFill="1" applyBorder="1" applyAlignment="1">
      <alignment horizontal="center" vertical="center"/>
    </xf>
    <xf numFmtId="2" fontId="10" fillId="7" borderId="8" xfId="0" applyNumberFormat="1"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3" fillId="2" borderId="0" xfId="0" applyFont="1" applyFill="1" applyAlignment="1">
      <alignment horizontal="left"/>
    </xf>
    <xf numFmtId="0" fontId="15" fillId="2" borderId="0" xfId="0" applyFont="1" applyFill="1" applyAlignment="1">
      <alignment horizontal="left"/>
    </xf>
    <xf numFmtId="0" fontId="1" fillId="2" borderId="0" xfId="0" applyFont="1" applyFill="1" applyAlignment="1">
      <alignment horizontal="center"/>
    </xf>
    <xf numFmtId="0" fontId="9" fillId="7" borderId="0" xfId="0" applyFont="1" applyFill="1" applyAlignment="1">
      <alignment horizontal="center" vertical="center"/>
    </xf>
    <xf numFmtId="0" fontId="4" fillId="2" borderId="0" xfId="0" applyFont="1" applyFill="1" applyAlignment="1">
      <alignment horizontal="left"/>
    </xf>
    <xf numFmtId="0" fontId="4" fillId="2" borderId="0" xfId="0" applyFont="1" applyFill="1" applyAlignment="1">
      <alignment horizontal="left" vertical="center"/>
    </xf>
    <xf numFmtId="0" fontId="28" fillId="2" borderId="0" xfId="0" applyFont="1" applyFill="1" applyAlignment="1">
      <alignment horizontal="right" vertical="center"/>
    </xf>
    <xf numFmtId="0" fontId="29" fillId="2" borderId="0" xfId="0" applyFont="1" applyFill="1" applyAlignment="1">
      <alignment horizontal="right" vertical="center"/>
    </xf>
    <xf numFmtId="0" fontId="30" fillId="2" borderId="0" xfId="0" applyFont="1" applyFill="1" applyAlignment="1">
      <alignment horizontal="right" vertical="center"/>
    </xf>
    <xf numFmtId="0" fontId="31" fillId="2" borderId="0" xfId="0" applyFont="1" applyFill="1" applyAlignment="1">
      <alignment horizontal="right" vertical="center"/>
    </xf>
    <xf numFmtId="0" fontId="28" fillId="2" borderId="0" xfId="0" applyFont="1" applyFill="1" applyAlignment="1">
      <alignment horizontal="center" vertical="center"/>
    </xf>
    <xf numFmtId="0" fontId="1" fillId="2" borderId="12" xfId="0" applyFont="1" applyFill="1" applyBorder="1" applyAlignment="1">
      <alignment horizontal="center"/>
    </xf>
    <xf numFmtId="0" fontId="8" fillId="10" borderId="6" xfId="0" applyFont="1" applyFill="1" applyBorder="1" applyAlignment="1">
      <alignment horizontal="center" vertical="center"/>
    </xf>
    <xf numFmtId="0" fontId="8" fillId="10" borderId="7" xfId="0" applyFont="1" applyFill="1" applyBorder="1" applyAlignment="1">
      <alignment horizontal="center" vertical="center"/>
    </xf>
    <xf numFmtId="0" fontId="8" fillId="10" borderId="0" xfId="0" applyFont="1" applyFill="1" applyBorder="1" applyAlignment="1"/>
    <xf numFmtId="0" fontId="8" fillId="10" borderId="13" xfId="0" applyFont="1" applyFill="1" applyBorder="1" applyAlignment="1"/>
    <xf numFmtId="2" fontId="8" fillId="10" borderId="5" xfId="0" applyNumberFormat="1" applyFont="1" applyFill="1" applyBorder="1" applyAlignment="1"/>
    <xf numFmtId="167" fontId="8" fillId="10" borderId="5" xfId="0" applyNumberFormat="1" applyFont="1" applyFill="1" applyBorder="1" applyAlignment="1"/>
    <xf numFmtId="0" fontId="33" fillId="0" borderId="5" xfId="0" applyFont="1" applyFill="1" applyBorder="1" applyAlignment="1"/>
  </cellXfs>
  <cellStyles count="1">
    <cellStyle name="Normal" xfId="0" builtinId="0"/>
  </cellStyles>
  <dxfs count="0"/>
  <tableStyles count="0" defaultTableStyle="TableStyleMedium9" defaultPivotStyle="PivotStyleLight16"/>
  <colors>
    <mruColors>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34109842501289E-2"/>
          <c:y val="0.1032669309592079"/>
          <c:w val="0.9210826649731032"/>
          <c:h val="0.7967159065626113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0"/>
            <c:dispEq val="1"/>
            <c:trendlineLbl>
              <c:numFmt formatCode="General" sourceLinked="0"/>
              <c:spPr>
                <a:noFill/>
                <a:ln>
                  <a:noFill/>
                </a:ln>
                <a:effectLst/>
              </c:spPr>
              <c:txPr>
                <a:bodyPr rot="0" spcFirstLastPara="1" vertOverflow="ellipsis" vert="horz" wrap="square" anchor="ctr" anchorCtr="1"/>
                <a:lstStyle/>
                <a:p>
                  <a:pPr>
                    <a:defRPr sz="3200" b="0" i="0" u="none" strike="noStrike" kern="1200" baseline="0">
                      <a:solidFill>
                        <a:schemeClr val="tx1">
                          <a:lumMod val="65000"/>
                          <a:lumOff val="35000"/>
                        </a:schemeClr>
                      </a:solidFill>
                      <a:latin typeface="+mn-lt"/>
                      <a:ea typeface="+mn-ea"/>
                      <a:cs typeface="+mn-cs"/>
                    </a:defRPr>
                  </a:pPr>
                  <a:endParaRPr lang="en-US"/>
                </a:p>
              </c:txPr>
            </c:trendlineLbl>
          </c:trendline>
          <c:yVal>
            <c:numRef>
              <c:f>'Problem 2 (2)'!$O$12:$O$21</c:f>
              <c:numCache>
                <c:formatCode>General</c:formatCode>
                <c:ptCount val="10"/>
                <c:pt idx="0">
                  <c:v>2</c:v>
                </c:pt>
                <c:pt idx="1">
                  <c:v>4</c:v>
                </c:pt>
                <c:pt idx="2">
                  <c:v>6</c:v>
                </c:pt>
                <c:pt idx="3">
                  <c:v>7</c:v>
                </c:pt>
                <c:pt idx="4">
                  <c:v>7</c:v>
                </c:pt>
                <c:pt idx="5">
                  <c:v>17</c:v>
                </c:pt>
                <c:pt idx="6">
                  <c:v>8</c:v>
                </c:pt>
                <c:pt idx="7">
                  <c:v>9</c:v>
                </c:pt>
                <c:pt idx="8">
                  <c:v>20</c:v>
                </c:pt>
                <c:pt idx="9">
                  <c:v>1</c:v>
                </c:pt>
              </c:numCache>
            </c:numRef>
          </c:yVal>
          <c:smooth val="0"/>
          <c:extLst>
            <c:ext xmlns:c16="http://schemas.microsoft.com/office/drawing/2014/chart" uri="{C3380CC4-5D6E-409C-BE32-E72D297353CC}">
              <c16:uniqueId val="{00000000-D98D-4401-9ADB-99A16EF78606}"/>
            </c:ext>
          </c:extLst>
        </c:ser>
        <c:dLbls>
          <c:showLegendKey val="0"/>
          <c:showVal val="0"/>
          <c:showCatName val="0"/>
          <c:showSerName val="0"/>
          <c:showPercent val="0"/>
          <c:showBubbleSize val="0"/>
        </c:dLbls>
        <c:axId val="685441432"/>
        <c:axId val="685446024"/>
      </c:scatterChart>
      <c:valAx>
        <c:axId val="68544143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5446024"/>
        <c:crosses val="autoZero"/>
        <c:crossBetween val="midCat"/>
      </c:valAx>
      <c:valAx>
        <c:axId val="685446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5441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Content!A1"/></Relationships>
</file>

<file path=xl/drawings/_rels/drawing10.xml.rels><?xml version="1.0" encoding="UTF-8" standalone="yes"?>
<Relationships xmlns="http://schemas.openxmlformats.org/package/2006/relationships"><Relationship Id="rId1" Type="http://schemas.openxmlformats.org/officeDocument/2006/relationships/hyperlink" Target="#'Problem 6'!A1"/></Relationships>
</file>

<file path=xl/drawings/_rels/drawing11.xml.rels><?xml version="1.0" encoding="UTF-8" standalone="yes"?>
<Relationships xmlns="http://schemas.openxmlformats.org/package/2006/relationships"><Relationship Id="rId1" Type="http://schemas.openxmlformats.org/officeDocument/2006/relationships/hyperlink" Target="#'Problem 5'!A1"/></Relationships>
</file>

<file path=xl/drawings/_rels/drawing12.xml.rels><?xml version="1.0" encoding="UTF-8" standalone="yes"?>
<Relationships xmlns="http://schemas.openxmlformats.org/package/2006/relationships"><Relationship Id="rId1" Type="http://schemas.openxmlformats.org/officeDocument/2006/relationships/hyperlink" Target="#'Problem 4'!A1"/></Relationships>
</file>

<file path=xl/drawings/_rels/drawing13.xml.rels><?xml version="1.0" encoding="UTF-8" standalone="yes"?>
<Relationships xmlns="http://schemas.openxmlformats.org/package/2006/relationships"><Relationship Id="rId1" Type="http://schemas.openxmlformats.org/officeDocument/2006/relationships/hyperlink" Target="#Content!A1"/></Relationships>
</file>

<file path=xl/drawings/_rels/drawing1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roblem 2'!A1"/></Relationships>
</file>

<file path=xl/drawings/_rels/drawing15.xml.rels><?xml version="1.0" encoding="UTF-8" standalone="yes"?>
<Relationships xmlns="http://schemas.openxmlformats.org/package/2006/relationships"><Relationship Id="rId1" Type="http://schemas.openxmlformats.org/officeDocument/2006/relationships/hyperlink" Target="#'Problem 1'!A1"/></Relationships>
</file>

<file path=xl/drawings/_rels/drawing16.xml.rels><?xml version="1.0" encoding="UTF-8" standalone="yes"?>
<Relationships xmlns="http://schemas.openxmlformats.org/package/2006/relationships"><Relationship Id="rId3" Type="http://schemas.openxmlformats.org/officeDocument/2006/relationships/hyperlink" Target="#'Notes 2'!A1"/><Relationship Id="rId2" Type="http://schemas.openxmlformats.org/officeDocument/2006/relationships/image" Target="../media/image1.png"/><Relationship Id="rId1" Type="http://schemas.openxmlformats.org/officeDocument/2006/relationships/hyperlink" Target="#Content!A1"/></Relationships>
</file>

<file path=xl/drawings/_rels/drawing17.xml.rels><?xml version="1.0" encoding="UTF-8" standalone="yes"?>
<Relationships xmlns="http://schemas.openxmlformats.org/package/2006/relationships"><Relationship Id="rId2" Type="http://schemas.openxmlformats.org/officeDocument/2006/relationships/hyperlink" Target="#'Notes 1'!A1"/><Relationship Id="rId1" Type="http://schemas.openxmlformats.org/officeDocument/2006/relationships/hyperlink" Target="#Content!A1"/></Relationships>
</file>

<file path=xl/drawings/_rels/drawing18.xml.rels><?xml version="1.0" encoding="UTF-8" standalone="yes"?>
<Relationships xmlns="http://schemas.openxmlformats.org/package/2006/relationships"><Relationship Id="rId1" Type="http://schemas.openxmlformats.org/officeDocument/2006/relationships/hyperlink" Target="#Content!A1"/></Relationships>
</file>

<file path=xl/drawings/_rels/drawing19.xml.rels><?xml version="1.0" encoding="UTF-8" standalone="yes"?>
<Relationships xmlns="http://schemas.openxmlformats.org/package/2006/relationships"><Relationship Id="rId1" Type="http://schemas.openxmlformats.org/officeDocument/2006/relationships/hyperlink" Target="#Content!A1"/></Relationships>
</file>

<file path=xl/drawings/_rels/drawing2.xml.rels><?xml version="1.0" encoding="UTF-8" standalone="yes"?>
<Relationships xmlns="http://schemas.openxmlformats.org/package/2006/relationships"><Relationship Id="rId3" Type="http://schemas.openxmlformats.org/officeDocument/2006/relationships/hyperlink" Target="#'Problem 8'!A1"/><Relationship Id="rId2" Type="http://schemas.openxmlformats.org/officeDocument/2006/relationships/hyperlink" Target="#'Problem 7'!A1"/><Relationship Id="rId1" Type="http://schemas.openxmlformats.org/officeDocument/2006/relationships/hyperlink" Target="#'Problem 2'!A1"/><Relationship Id="rId5" Type="http://schemas.openxmlformats.org/officeDocument/2006/relationships/hyperlink" Target="#'Problem 11'!A1"/><Relationship Id="rId4" Type="http://schemas.openxmlformats.org/officeDocument/2006/relationships/hyperlink" Target="#FirstPage!A1"/></Relationships>
</file>

<file path=xl/drawings/_rels/drawing20.xml.rels><?xml version="1.0" encoding="UTF-8" standalone="yes"?>
<Relationships xmlns="http://schemas.openxmlformats.org/package/2006/relationships"><Relationship Id="rId1" Type="http://schemas.openxmlformats.org/officeDocument/2006/relationships/hyperlink" Target="#Content!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A1"/></Relationships>
</file>

<file path=xl/drawings/_rels/drawing22.xml.rels><?xml version="1.0" encoding="UTF-8" standalone="yes"?>
<Relationships xmlns="http://schemas.openxmlformats.org/package/2006/relationships"><Relationship Id="rId1" Type="http://schemas.openxmlformats.org/officeDocument/2006/relationships/hyperlink" Target="#Content!A1"/></Relationships>
</file>

<file path=xl/drawings/_rels/drawing23.xml.rels><?xml version="1.0" encoding="UTF-8" standalone="yes"?>
<Relationships xmlns="http://schemas.openxmlformats.org/package/2006/relationships"><Relationship Id="rId1" Type="http://schemas.openxmlformats.org/officeDocument/2006/relationships/hyperlink" Target="#Content!A1"/></Relationships>
</file>

<file path=xl/drawings/_rels/drawing24.xml.rels><?xml version="1.0" encoding="UTF-8" standalone="yes"?>
<Relationships xmlns="http://schemas.openxmlformats.org/package/2006/relationships"><Relationship Id="rId1" Type="http://schemas.openxmlformats.org/officeDocument/2006/relationships/hyperlink" Target="#Content!A1"/></Relationships>
</file>

<file path=xl/drawings/_rels/drawing25.xml.rels><?xml version="1.0" encoding="UTF-8" standalone="yes"?>
<Relationships xmlns="http://schemas.openxmlformats.org/package/2006/relationships"><Relationship Id="rId1" Type="http://schemas.openxmlformats.org/officeDocument/2006/relationships/hyperlink" Target="#Content!A1"/></Relationships>
</file>

<file path=xl/drawings/_rels/drawing26.xml.rels><?xml version="1.0" encoding="UTF-8" standalone="yes"?>
<Relationships xmlns="http://schemas.openxmlformats.org/package/2006/relationships"><Relationship Id="rId1" Type="http://schemas.openxmlformats.org/officeDocument/2006/relationships/hyperlink" Target="#Content!A1"/></Relationships>
</file>

<file path=xl/drawings/_rels/drawing27.xml.rels><?xml version="1.0" encoding="UTF-8" standalone="yes"?>
<Relationships xmlns="http://schemas.openxmlformats.org/package/2006/relationships"><Relationship Id="rId1" Type="http://schemas.openxmlformats.org/officeDocument/2006/relationships/hyperlink" Target="#Content!A1"/></Relationships>
</file>

<file path=xl/drawings/_rels/drawing28.xml.rels><?xml version="1.0" encoding="UTF-8" standalone="yes"?>
<Relationships xmlns="http://schemas.openxmlformats.org/package/2006/relationships"><Relationship Id="rId2" Type="http://schemas.openxmlformats.org/officeDocument/2006/relationships/hyperlink" Target="#'Notes 3'!A1"/><Relationship Id="rId1" Type="http://schemas.openxmlformats.org/officeDocument/2006/relationships/hyperlink" Target="#Content!A1"/></Relationships>
</file>

<file path=xl/drawings/_rels/drawing29.xml.rels><?xml version="1.0" encoding="UTF-8" standalone="yes"?>
<Relationships xmlns="http://schemas.openxmlformats.org/package/2006/relationships"><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Problem 3'!A1"/></Relationships>
</file>

<file path=xl/drawings/_rels/drawing4.xml.rels><?xml version="1.0" encoding="UTF-8" standalone="yes"?>
<Relationships xmlns="http://schemas.openxmlformats.org/package/2006/relationships"><Relationship Id="rId1" Type="http://schemas.openxmlformats.org/officeDocument/2006/relationships/hyperlink" Target="#'Problem 7'!A1"/></Relationships>
</file>

<file path=xl/drawings/_rels/drawing5.xml.rels><?xml version="1.0" encoding="UTF-8" standalone="yes"?>
<Relationships xmlns="http://schemas.openxmlformats.org/package/2006/relationships"><Relationship Id="rId1" Type="http://schemas.openxmlformats.org/officeDocument/2006/relationships/hyperlink" Target="#'Problem 6'!A1"/></Relationships>
</file>

<file path=xl/drawings/_rels/drawing6.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7.xml.rels><?xml version="1.0" encoding="UTF-8" standalone="yes"?>
<Relationships xmlns="http://schemas.openxmlformats.org/package/2006/relationships"><Relationship Id="rId1" Type="http://schemas.openxmlformats.org/officeDocument/2006/relationships/hyperlink" Target="#'Problem 9'!A1"/></Relationships>
</file>

<file path=xl/drawings/_rels/drawing8.xml.rels><?xml version="1.0" encoding="UTF-8" standalone="yes"?>
<Relationships xmlns="http://schemas.openxmlformats.org/package/2006/relationships"><Relationship Id="rId1" Type="http://schemas.openxmlformats.org/officeDocument/2006/relationships/hyperlink" Target="#'Problem 8'!A1"/></Relationships>
</file>

<file path=xl/drawings/_rels/drawing9.xml.rels><?xml version="1.0" encoding="UTF-8" standalone="yes"?>
<Relationships xmlns="http://schemas.openxmlformats.org/package/2006/relationships"><Relationship Id="rId1" Type="http://schemas.openxmlformats.org/officeDocument/2006/relationships/hyperlink" Target="#'Problem 7'!A1"/></Relationships>
</file>

<file path=xl/drawings/drawing1.xml><?xml version="1.0" encoding="utf-8"?>
<xdr:wsDr xmlns:xdr="http://schemas.openxmlformats.org/drawingml/2006/spreadsheetDrawing" xmlns:a="http://schemas.openxmlformats.org/drawingml/2006/main">
  <xdr:twoCellAnchor>
    <xdr:from>
      <xdr:col>15</xdr:col>
      <xdr:colOff>494393</xdr:colOff>
      <xdr:row>8</xdr:row>
      <xdr:rowOff>47170</xdr:rowOff>
    </xdr:from>
    <xdr:to>
      <xdr:col>22</xdr:col>
      <xdr:colOff>48985</xdr:colOff>
      <xdr:row>13</xdr:row>
      <xdr:rowOff>74385</xdr:rowOff>
    </xdr:to>
    <xdr:sp macro="" textlink="">
      <xdr:nvSpPr>
        <xdr:cNvPr id="8" name="Rounded Rectangle 6">
          <a:extLst>
            <a:ext uri="{FF2B5EF4-FFF2-40B4-BE49-F238E27FC236}">
              <a16:creationId xmlns:a16="http://schemas.microsoft.com/office/drawing/2014/main" id="{00000000-0008-0000-0000-000008000000}"/>
            </a:ext>
          </a:extLst>
        </xdr:cNvPr>
        <xdr:cNvSpPr/>
      </xdr:nvSpPr>
      <xdr:spPr>
        <a:xfrm>
          <a:off x="9828893" y="1469570"/>
          <a:ext cx="3910692" cy="916215"/>
        </a:xfrm>
        <a:prstGeom prst="roundRect">
          <a:avLst/>
        </a:prstGeom>
        <a:solidFill>
          <a:schemeClr val="bg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4000" b="1">
              <a:solidFill>
                <a:schemeClr val="accent5">
                  <a:lumMod val="50000"/>
                </a:schemeClr>
              </a:solidFill>
              <a:latin typeface="Lucida Bright" panose="02040602050505020304" pitchFamily="18" charset="0"/>
            </a:rPr>
            <a:t>BUS</a:t>
          </a:r>
          <a:r>
            <a:rPr lang="en-US" sz="4000" b="1" baseline="0">
              <a:solidFill>
                <a:schemeClr val="accent5">
                  <a:lumMod val="50000"/>
                </a:schemeClr>
              </a:solidFill>
              <a:latin typeface="Lucida Bright" panose="02040602050505020304" pitchFamily="18" charset="0"/>
            </a:rPr>
            <a:t> 324   </a:t>
          </a:r>
          <a:endParaRPr lang="en-US" sz="2800" baseline="0">
            <a:solidFill>
              <a:srgbClr val="C00000"/>
            </a:solidFill>
          </a:endParaRPr>
        </a:p>
      </xdr:txBody>
    </xdr:sp>
    <xdr:clientData/>
  </xdr:twoCellAnchor>
  <xdr:twoCellAnchor>
    <xdr:from>
      <xdr:col>16</xdr:col>
      <xdr:colOff>165100</xdr:colOff>
      <xdr:row>40</xdr:row>
      <xdr:rowOff>126092</xdr:rowOff>
    </xdr:from>
    <xdr:to>
      <xdr:col>21</xdr:col>
      <xdr:colOff>558687</xdr:colOff>
      <xdr:row>47</xdr:row>
      <xdr:rowOff>98877</xdr:rowOff>
    </xdr:to>
    <xdr:sp macro="" textlink="">
      <xdr:nvSpPr>
        <xdr:cNvPr id="9" name="Rounded Rectangle 1">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10121900" y="7238092"/>
          <a:ext cx="3505087" cy="12173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14</xdr:col>
      <xdr:colOff>98878</xdr:colOff>
      <xdr:row>1</xdr:row>
      <xdr:rowOff>66223</xdr:rowOff>
    </xdr:from>
    <xdr:to>
      <xdr:col>23</xdr:col>
      <xdr:colOff>408212</xdr:colOff>
      <xdr:row>6</xdr:row>
      <xdr:rowOff>9979</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8811078" y="244023"/>
          <a:ext cx="5910034" cy="8327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twoCellAnchor>
    <xdr:from>
      <xdr:col>13</xdr:col>
      <xdr:colOff>12700</xdr:colOff>
      <xdr:row>14</xdr:row>
      <xdr:rowOff>165100</xdr:rowOff>
    </xdr:from>
    <xdr:to>
      <xdr:col>24</xdr:col>
      <xdr:colOff>419100</xdr:colOff>
      <xdr:row>38</xdr:row>
      <xdr:rowOff>12700</xdr:rowOff>
    </xdr:to>
    <xdr:sp macro="" textlink="">
      <xdr:nvSpPr>
        <xdr:cNvPr id="2" name="TextBox 1">
          <a:extLst>
            <a:ext uri="{FF2B5EF4-FFF2-40B4-BE49-F238E27FC236}">
              <a16:creationId xmlns:a16="http://schemas.microsoft.com/office/drawing/2014/main" id="{35698793-B639-4B55-AB07-F23A3B4A7470}"/>
            </a:ext>
          </a:extLst>
        </xdr:cNvPr>
        <xdr:cNvSpPr txBox="1"/>
      </xdr:nvSpPr>
      <xdr:spPr>
        <a:xfrm>
          <a:off x="8102600" y="2654300"/>
          <a:ext cx="7251700" cy="411480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rgbClr val="C00000"/>
              </a:solidFill>
              <a:latin typeface="Lucida Bright" panose="02040602050505020304" pitchFamily="18" charset="0"/>
            </a:rPr>
            <a:t>Quiz</a:t>
          </a:r>
          <a:r>
            <a:rPr lang="en-US" sz="3200" b="1" baseline="0">
              <a:solidFill>
                <a:srgbClr val="C00000"/>
              </a:solidFill>
              <a:latin typeface="Lucida Bright" panose="02040602050505020304" pitchFamily="18" charset="0"/>
            </a:rPr>
            <a:t> 4</a:t>
          </a:r>
        </a:p>
        <a:p>
          <a:pPr algn="ctr"/>
          <a:endParaRPr lang="en-US" sz="3200" b="1" baseline="0">
            <a:solidFill>
              <a:srgbClr val="C00000"/>
            </a:solidFill>
            <a:latin typeface="Lucida Bright" panose="02040602050505020304" pitchFamily="18" charset="0"/>
          </a:endParaRPr>
        </a:p>
        <a:p>
          <a:pPr algn="ctr"/>
          <a:r>
            <a:rPr lang="en-US" sz="3200" b="1" baseline="0">
              <a:solidFill>
                <a:srgbClr val="002060"/>
              </a:solidFill>
              <a:latin typeface="Lucida Bright" panose="02040602050505020304" pitchFamily="18" charset="0"/>
            </a:rPr>
            <a:t>Special Problems Make-up Set</a:t>
          </a:r>
        </a:p>
        <a:p>
          <a:pPr algn="ctr"/>
          <a:endParaRPr lang="en-US" sz="3200" baseline="0">
            <a:latin typeface="Lucida Bright" panose="02040602050505020304" pitchFamily="18" charset="0"/>
          </a:endParaRPr>
        </a:p>
        <a:p>
          <a:pPr algn="ctr"/>
          <a:endParaRPr lang="en-US" sz="3200" b="1" baseline="0">
            <a:solidFill>
              <a:schemeClr val="accent3">
                <a:lumMod val="50000"/>
              </a:schemeClr>
            </a:solidFill>
            <a:latin typeface="Lucida Bright" panose="02040602050505020304" pitchFamily="18" charset="0"/>
          </a:endParaRPr>
        </a:p>
        <a:p>
          <a:pPr algn="ctr"/>
          <a:r>
            <a:rPr lang="en-US" sz="3200" b="1" baseline="0">
              <a:solidFill>
                <a:schemeClr val="accent3">
                  <a:lumMod val="50000"/>
                </a:schemeClr>
              </a:solidFill>
              <a:latin typeface="Lucida Bright" panose="02040602050505020304" pitchFamily="18" charset="0"/>
            </a:rPr>
            <a:t> </a:t>
          </a:r>
          <a:r>
            <a:rPr lang="en-US" sz="3200" b="1" baseline="0">
              <a:solidFill>
                <a:srgbClr val="002060"/>
              </a:solidFill>
              <a:latin typeface="Lucida Bright" panose="02040602050505020304" pitchFamily="18" charset="0"/>
            </a:rPr>
            <a:t>12/15/21</a:t>
          </a:r>
          <a:endParaRPr lang="en-US" sz="3200" b="1">
            <a:solidFill>
              <a:srgbClr val="002060"/>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223158</xdr:colOff>
      <xdr:row>7</xdr:row>
      <xdr:rowOff>48986</xdr:rowOff>
    </xdr:from>
    <xdr:to>
      <xdr:col>21</xdr:col>
      <xdr:colOff>406854</xdr:colOff>
      <xdr:row>11</xdr:row>
      <xdr:rowOff>76201</xdr:rowOff>
    </xdr:to>
    <xdr:sp macro="" textlink="">
      <xdr:nvSpPr>
        <xdr:cNvPr id="6" name="Rounded Rectangle 5">
          <a:extLst>
            <a:ext uri="{FF2B5EF4-FFF2-40B4-BE49-F238E27FC236}">
              <a16:creationId xmlns:a16="http://schemas.microsoft.com/office/drawing/2014/main" id="{00000000-0008-0000-0600-000006000000}"/>
            </a:ext>
          </a:extLst>
        </xdr:cNvPr>
        <xdr:cNvSpPr/>
      </xdr:nvSpPr>
      <xdr:spPr>
        <a:xfrm>
          <a:off x="8822872" y="1382486"/>
          <a:ext cx="332694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40820</xdr:colOff>
      <xdr:row>2</xdr:row>
      <xdr:rowOff>95250</xdr:rowOff>
    </xdr:from>
    <xdr:to>
      <xdr:col>11</xdr:col>
      <xdr:colOff>54428</xdr:colOff>
      <xdr:row>6</xdr:row>
      <xdr:rowOff>171450</xdr:rowOff>
    </xdr:to>
    <xdr:sp macro="" textlink="">
      <xdr:nvSpPr>
        <xdr:cNvPr id="14" name="Rounded Rectangle 13">
          <a:extLst>
            <a:ext uri="{FF2B5EF4-FFF2-40B4-BE49-F238E27FC236}">
              <a16:creationId xmlns:a16="http://schemas.microsoft.com/office/drawing/2014/main" id="{00000000-0008-0000-0600-00000E000000}"/>
            </a:ext>
          </a:extLst>
        </xdr:cNvPr>
        <xdr:cNvSpPr/>
      </xdr:nvSpPr>
      <xdr:spPr>
        <a:xfrm>
          <a:off x="2490106" y="476250"/>
          <a:ext cx="43678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6 Solution</a:t>
          </a:r>
        </a:p>
      </xdr:txBody>
    </xdr:sp>
    <xdr:clientData/>
  </xdr:twoCellAnchor>
  <xdr:twoCellAnchor>
    <xdr:from>
      <xdr:col>1</xdr:col>
      <xdr:colOff>95252</xdr:colOff>
      <xdr:row>1</xdr:row>
      <xdr:rowOff>138791</xdr:rowOff>
    </xdr:from>
    <xdr:to>
      <xdr:col>3</xdr:col>
      <xdr:colOff>103416</xdr:colOff>
      <xdr:row>7</xdr:row>
      <xdr:rowOff>76200</xdr:rowOff>
    </xdr:to>
    <xdr:sp macro="" textlink="">
      <xdr:nvSpPr>
        <xdr:cNvPr id="17" name="Left Arrow 16">
          <a:hlinkClick xmlns:r="http://schemas.openxmlformats.org/officeDocument/2006/relationships" r:id="rId1"/>
          <a:extLst>
            <a:ext uri="{FF2B5EF4-FFF2-40B4-BE49-F238E27FC236}">
              <a16:creationId xmlns:a16="http://schemas.microsoft.com/office/drawing/2014/main" id="{00000000-0008-0000-0600-000011000000}"/>
            </a:ext>
          </a:extLst>
        </xdr:cNvPr>
        <xdr:cNvSpPr/>
      </xdr:nvSpPr>
      <xdr:spPr>
        <a:xfrm>
          <a:off x="707573" y="329291"/>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9" name="Straight Connector 18">
          <a:extLst>
            <a:ext uri="{FF2B5EF4-FFF2-40B4-BE49-F238E27FC236}">
              <a16:creationId xmlns:a16="http://schemas.microsoft.com/office/drawing/2014/main" id="{00000000-0008-0000-0600-000013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13608</xdr:colOff>
      <xdr:row>11</xdr:row>
      <xdr:rowOff>13607</xdr:rowOff>
    </xdr:from>
    <xdr:to>
      <xdr:col>11</xdr:col>
      <xdr:colOff>72460</xdr:colOff>
      <xdr:row>27</xdr:row>
      <xdr:rowOff>50822</xdr:rowOff>
    </xdr:to>
    <xdr:sp macro="" textlink="">
      <xdr:nvSpPr>
        <xdr:cNvPr id="21" name="TextBox 20">
          <a:extLst>
            <a:ext uri="{FF2B5EF4-FFF2-40B4-BE49-F238E27FC236}">
              <a16:creationId xmlns:a16="http://schemas.microsoft.com/office/drawing/2014/main" id="{00000000-0008-0000-0600-000015000000}"/>
            </a:ext>
          </a:extLst>
        </xdr:cNvPr>
        <xdr:cNvSpPr txBox="1"/>
      </xdr:nvSpPr>
      <xdr:spPr>
        <a:xfrm>
          <a:off x="625929" y="2109107"/>
          <a:ext cx="6250102" cy="319407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b) Calculate the Break-even point </a:t>
          </a:r>
          <a:r>
            <a:rPr lang="en-US" sz="2400" b="1" baseline="0">
              <a:solidFill>
                <a:srgbClr val="FF0000"/>
              </a:solidFill>
              <a:latin typeface="FrankRuehl" panose="020E0503060101010101" pitchFamily="34" charset="-79"/>
              <a:cs typeface="FrankRuehl" panose="020E0503060101010101" pitchFamily="34" charset="-79"/>
            </a:rPr>
            <a:t>(in $)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1" baseline="0">
              <a:solidFill>
                <a:srgbClr val="FF0000"/>
              </a:solidFill>
              <a:latin typeface="FrankRuehl" panose="020E0503060101010101" pitchFamily="34" charset="-79"/>
              <a:cs typeface="FrankRuehl" panose="020E0503060101010101" pitchFamily="34" charset="-79"/>
            </a:rPr>
            <a:t>DL</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1" baseline="0">
              <a:solidFill>
                <a:srgbClr val="FF0000"/>
              </a:solidFill>
              <a:latin typeface="FrankRuehl" panose="020E0503060101010101" pitchFamily="34" charset="-79"/>
              <a:cs typeface="FrankRuehl" panose="020E0503060101010101" pitchFamily="34" charset="-79"/>
            </a:rPr>
            <a:t>MC</a:t>
          </a:r>
          <a:r>
            <a:rPr lang="en-US" sz="2400" baseline="0">
              <a:latin typeface="FrankRuehl" panose="020E0503060101010101" pitchFamily="34" charset="-79"/>
              <a:cs typeface="FrankRuehl" panose="020E0503060101010101" pitchFamily="34" charset="-79"/>
            </a:rPr>
            <a:t>) =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557893</xdr:colOff>
      <xdr:row>8</xdr:row>
      <xdr:rowOff>54429</xdr:rowOff>
    </xdr:from>
    <xdr:to>
      <xdr:col>11</xdr:col>
      <xdr:colOff>557893</xdr:colOff>
      <xdr:row>89</xdr:row>
      <xdr:rowOff>95250</xdr:rowOff>
    </xdr:to>
    <xdr:cxnSp macro="">
      <xdr:nvCxnSpPr>
        <xdr:cNvPr id="4" name="Straight Connector 3">
          <a:extLst>
            <a:ext uri="{FF2B5EF4-FFF2-40B4-BE49-F238E27FC236}">
              <a16:creationId xmlns:a16="http://schemas.microsoft.com/office/drawing/2014/main" id="{00000000-0008-0000-0700-000004000000}"/>
            </a:ext>
          </a:extLst>
        </xdr:cNvPr>
        <xdr:cNvCxnSpPr/>
      </xdr:nvCxnSpPr>
      <xdr:spPr>
        <a:xfrm>
          <a:off x="7293429" y="1578429"/>
          <a:ext cx="0" cy="156346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503464</xdr:colOff>
      <xdr:row>2</xdr:row>
      <xdr:rowOff>68034</xdr:rowOff>
    </xdr:from>
    <xdr:to>
      <xdr:col>20</xdr:col>
      <xdr:colOff>598714</xdr:colOff>
      <xdr:row>6</xdr:row>
      <xdr:rowOff>95249</xdr:rowOff>
    </xdr:to>
    <xdr:sp macro="" textlink="">
      <xdr:nvSpPr>
        <xdr:cNvPr id="5" name="Rounded Rectangle 5">
          <a:extLst>
            <a:ext uri="{FF2B5EF4-FFF2-40B4-BE49-F238E27FC236}">
              <a16:creationId xmlns:a16="http://schemas.microsoft.com/office/drawing/2014/main" id="{00000000-0008-0000-0700-000005000000}"/>
            </a:ext>
          </a:extLst>
        </xdr:cNvPr>
        <xdr:cNvSpPr/>
      </xdr:nvSpPr>
      <xdr:spPr>
        <a:xfrm>
          <a:off x="10300607" y="449034"/>
          <a:ext cx="333375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598715</xdr:colOff>
      <xdr:row>2</xdr:row>
      <xdr:rowOff>163285</xdr:rowOff>
    </xdr:from>
    <xdr:to>
      <xdr:col>11</xdr:col>
      <xdr:colOff>190500</xdr:colOff>
      <xdr:row>7</xdr:row>
      <xdr:rowOff>48985</xdr:rowOff>
    </xdr:to>
    <xdr:sp macro="" textlink="">
      <xdr:nvSpPr>
        <xdr:cNvPr id="12" name="Rounded Rectangle 11">
          <a:extLst>
            <a:ext uri="{FF2B5EF4-FFF2-40B4-BE49-F238E27FC236}">
              <a16:creationId xmlns:a16="http://schemas.microsoft.com/office/drawing/2014/main" id="{00000000-0008-0000-0700-00000C000000}"/>
            </a:ext>
          </a:extLst>
        </xdr:cNvPr>
        <xdr:cNvSpPr/>
      </xdr:nvSpPr>
      <xdr:spPr>
        <a:xfrm>
          <a:off x="2435679" y="544285"/>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5 Solution</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4" name="TextBox 13">
          <a:extLst>
            <a:ext uri="{FF2B5EF4-FFF2-40B4-BE49-F238E27FC236}">
              <a16:creationId xmlns:a16="http://schemas.microsoft.com/office/drawing/2014/main" id="{00000000-0008-0000-0700-00000E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24</xdr:row>
      <xdr:rowOff>130969</xdr:rowOff>
    </xdr:to>
    <xdr:sp macro="" textlink="">
      <xdr:nvSpPr>
        <xdr:cNvPr id="15" name="TextBox 14">
          <a:extLst>
            <a:ext uri="{FF2B5EF4-FFF2-40B4-BE49-F238E27FC236}">
              <a16:creationId xmlns:a16="http://schemas.microsoft.com/office/drawing/2014/main" id="{00000000-0008-0000-0700-00000F000000}"/>
            </a:ext>
          </a:extLst>
        </xdr:cNvPr>
        <xdr:cNvSpPr txBox="1"/>
      </xdr:nvSpPr>
      <xdr:spPr>
        <a:xfrm>
          <a:off x="544285" y="1908267"/>
          <a:ext cx="6271533" cy="28994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a) Calculate the Break-even point </a:t>
          </a:r>
          <a:r>
            <a:rPr lang="en-US" sz="2400" b="1" baseline="0">
              <a:solidFill>
                <a:srgbClr val="FF0000"/>
              </a:solidFill>
              <a:latin typeface="FrankRuehl" panose="020E0503060101010101" pitchFamily="34" charset="-79"/>
              <a:cs typeface="FrankRuehl" panose="020E0503060101010101" pitchFamily="34" charset="-79"/>
            </a:rPr>
            <a:t>(in units)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aseline="0">
              <a:solidFill>
                <a:schemeClr val="dk1"/>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DL</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aseline="0">
              <a:solidFill>
                <a:sysClr val="windowText" lastClr="000000"/>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MC</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twoCellAnchor>
    <xdr:from>
      <xdr:col>12</xdr:col>
      <xdr:colOff>236764</xdr:colOff>
      <xdr:row>9</xdr:row>
      <xdr:rowOff>118723</xdr:rowOff>
    </xdr:from>
    <xdr:to>
      <xdr:col>17</xdr:col>
      <xdr:colOff>166687</xdr:colOff>
      <xdr:row>13</xdr:row>
      <xdr:rowOff>96950</xdr:rowOff>
    </xdr:to>
    <xdr:sp macro="" textlink="">
      <xdr:nvSpPr>
        <xdr:cNvPr id="17" name="Rounded Rectangle 16">
          <a:extLst>
            <a:ext uri="{FF2B5EF4-FFF2-40B4-BE49-F238E27FC236}">
              <a16:creationId xmlns:a16="http://schemas.microsoft.com/office/drawing/2014/main" id="{00000000-0008-0000-0700-000011000000}"/>
            </a:ext>
          </a:extLst>
        </xdr:cNvPr>
        <xdr:cNvSpPr/>
      </xdr:nvSpPr>
      <xdr:spPr>
        <a:xfrm>
          <a:off x="7923439" y="1833223"/>
          <a:ext cx="2130198"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8" name="Straight Connector 17">
          <a:extLst>
            <a:ext uri="{FF2B5EF4-FFF2-40B4-BE49-F238E27FC236}">
              <a16:creationId xmlns:a16="http://schemas.microsoft.com/office/drawing/2014/main" id="{00000000-0008-0000-0700-000012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149678</xdr:colOff>
      <xdr:row>15</xdr:row>
      <xdr:rowOff>272144</xdr:rowOff>
    </xdr:from>
    <xdr:to>
      <xdr:col>10</xdr:col>
      <xdr:colOff>585106</xdr:colOff>
      <xdr:row>29</xdr:row>
      <xdr:rowOff>40821</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61999" y="2558144"/>
          <a:ext cx="5946321" cy="3673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Compute</a:t>
          </a:r>
          <a:r>
            <a:rPr lang="en-US" sz="2000" baseline="0">
              <a:solidFill>
                <a:schemeClr val="dk1"/>
              </a:solidFill>
              <a:latin typeface="+mn-lt"/>
              <a:ea typeface="+mn-ea"/>
              <a:cs typeface="+mn-cs"/>
            </a:rPr>
            <a:t> the following using Excel:</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mean</a:t>
          </a:r>
        </a:p>
        <a:p>
          <a:r>
            <a:rPr lang="en-US" sz="2000" baseline="0">
              <a:solidFill>
                <a:schemeClr val="dk1"/>
              </a:solidFill>
              <a:latin typeface="+mn-lt"/>
              <a:ea typeface="+mn-ea"/>
              <a:cs typeface="+mn-cs"/>
            </a:rPr>
            <a:t>mode</a:t>
          </a:r>
        </a:p>
        <a:p>
          <a:r>
            <a:rPr lang="en-US" sz="2000" baseline="0">
              <a:solidFill>
                <a:schemeClr val="dk1"/>
              </a:solidFill>
              <a:latin typeface="+mn-lt"/>
              <a:ea typeface="+mn-ea"/>
              <a:cs typeface="+mn-cs"/>
            </a:rPr>
            <a:t>median</a:t>
          </a:r>
        </a:p>
        <a:p>
          <a:r>
            <a:rPr lang="en-US" sz="2000" baseline="0">
              <a:solidFill>
                <a:schemeClr val="dk1"/>
              </a:solidFill>
              <a:latin typeface="+mn-lt"/>
              <a:ea typeface="+mn-ea"/>
              <a:cs typeface="+mn-cs"/>
            </a:rPr>
            <a:t>range</a:t>
          </a:r>
        </a:p>
        <a:p>
          <a:r>
            <a:rPr lang="en-US" sz="2000" baseline="0">
              <a:solidFill>
                <a:schemeClr val="dk1"/>
              </a:solidFill>
              <a:latin typeface="+mn-lt"/>
              <a:ea typeface="+mn-ea"/>
              <a:cs typeface="+mn-cs"/>
            </a:rPr>
            <a:t>variance</a:t>
          </a:r>
        </a:p>
        <a:p>
          <a:r>
            <a:rPr lang="en-US" sz="2000" baseline="0">
              <a:solidFill>
                <a:schemeClr val="dk1"/>
              </a:solidFill>
              <a:latin typeface="+mn-lt"/>
              <a:ea typeface="+mn-ea"/>
              <a:cs typeface="+mn-cs"/>
            </a:rPr>
            <a:t>standard deviation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shown below:</a:t>
          </a:r>
        </a:p>
        <a:p>
          <a:endParaRPr lang="en-US" sz="2000">
            <a:solidFill>
              <a:schemeClr val="dk1"/>
            </a:solidFill>
            <a:latin typeface="+mn-lt"/>
            <a:ea typeface="+mn-ea"/>
            <a:cs typeface="+mn-cs"/>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108857</xdr:colOff>
      <xdr:row>3</xdr:row>
      <xdr:rowOff>108857</xdr:rowOff>
    </xdr:from>
    <xdr:to>
      <xdr:col>13</xdr:col>
      <xdr:colOff>163287</xdr:colOff>
      <xdr:row>56</xdr:row>
      <xdr:rowOff>40821</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a:off x="8069036" y="680357"/>
          <a:ext cx="54430" cy="114572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6" name="Rounded Rectangle 5">
          <a:extLst>
            <a:ext uri="{FF2B5EF4-FFF2-40B4-BE49-F238E27FC236}">
              <a16:creationId xmlns:a16="http://schemas.microsoft.com/office/drawing/2014/main" id="{00000000-0008-0000-0800-000006000000}"/>
            </a:ext>
          </a:extLst>
        </xdr:cNvPr>
        <xdr:cNvSpPr/>
      </xdr:nvSpPr>
      <xdr:spPr>
        <a:xfrm>
          <a:off x="8558893" y="680357"/>
          <a:ext cx="386442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40821</xdr:colOff>
      <xdr:row>10</xdr:row>
      <xdr:rowOff>54429</xdr:rowOff>
    </xdr:from>
    <xdr:to>
      <xdr:col>22</xdr:col>
      <xdr:colOff>108857</xdr:colOff>
      <xdr:row>14</xdr:row>
      <xdr:rowOff>122464</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9837964" y="1959429"/>
          <a:ext cx="5238750" cy="830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Data to Data Analysis to Descriptive Statistics</a:t>
          </a:r>
          <a:r>
            <a:rPr lang="en-US" sz="2000" baseline="0"/>
            <a:t> to Summary Statistics</a:t>
          </a:r>
          <a:endParaRPr lang="en-US" sz="2000"/>
        </a:p>
      </xdr:txBody>
    </xdr:sp>
    <xdr:clientData/>
  </xdr:twoCellAnchor>
  <xdr:twoCellAnchor>
    <xdr:from>
      <xdr:col>3</xdr:col>
      <xdr:colOff>340179</xdr:colOff>
      <xdr:row>2</xdr:row>
      <xdr:rowOff>108857</xdr:rowOff>
    </xdr:from>
    <xdr:to>
      <xdr:col>11</xdr:col>
      <xdr:colOff>381000</xdr:colOff>
      <xdr:row>6</xdr:row>
      <xdr:rowOff>185057</xdr:rowOff>
    </xdr:to>
    <xdr:sp macro="" textlink="">
      <xdr:nvSpPr>
        <xdr:cNvPr id="10" name="Rounded Rectangle 9">
          <a:extLst>
            <a:ext uri="{FF2B5EF4-FFF2-40B4-BE49-F238E27FC236}">
              <a16:creationId xmlns:a16="http://schemas.microsoft.com/office/drawing/2014/main" id="{00000000-0008-0000-0800-00000A000000}"/>
            </a:ext>
          </a:extLst>
        </xdr:cNvPr>
        <xdr:cNvSpPr/>
      </xdr:nvSpPr>
      <xdr:spPr>
        <a:xfrm>
          <a:off x="2177143" y="489857"/>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Problem 4 Solution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1006929</xdr:colOff>
      <xdr:row>22</xdr:row>
      <xdr:rowOff>54428</xdr:rowOff>
    </xdr:from>
    <xdr:to>
      <xdr:col>12</xdr:col>
      <xdr:colOff>1006929</xdr:colOff>
      <xdr:row>22</xdr:row>
      <xdr:rowOff>328748</xdr:rowOff>
    </xdr:to>
    <xdr:cxnSp macro="">
      <xdr:nvCxnSpPr>
        <xdr:cNvPr id="12" name="Straight Arrow Connector 11">
          <a:extLst>
            <a:ext uri="{FF2B5EF4-FFF2-40B4-BE49-F238E27FC236}">
              <a16:creationId xmlns:a16="http://schemas.microsoft.com/office/drawing/2014/main" id="{00000000-0008-0000-0900-00000C000000}"/>
            </a:ext>
          </a:extLst>
        </xdr:cNvPr>
        <xdr:cNvCxnSpPr/>
      </xdr:nvCxnSpPr>
      <xdr:spPr>
        <a:xfrm flipH="1">
          <a:off x="12287250" y="4884964"/>
          <a:ext cx="0" cy="274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1094013</xdr:colOff>
      <xdr:row>1</xdr:row>
      <xdr:rowOff>136072</xdr:rowOff>
    </xdr:from>
    <xdr:to>
      <xdr:col>11</xdr:col>
      <xdr:colOff>149678</xdr:colOff>
      <xdr:row>5</xdr:row>
      <xdr:rowOff>95250</xdr:rowOff>
    </xdr:to>
    <xdr:sp macro="" textlink="">
      <xdr:nvSpPr>
        <xdr:cNvPr id="15" name="Rounded Rectangle 14">
          <a:extLst>
            <a:ext uri="{FF2B5EF4-FFF2-40B4-BE49-F238E27FC236}">
              <a16:creationId xmlns:a16="http://schemas.microsoft.com/office/drawing/2014/main" id="{00000000-0008-0000-0900-00000F000000}"/>
            </a:ext>
          </a:extLst>
        </xdr:cNvPr>
        <xdr:cNvSpPr/>
      </xdr:nvSpPr>
      <xdr:spPr>
        <a:xfrm>
          <a:off x="3434442" y="326572"/>
          <a:ext cx="536937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3 Solution</a:t>
          </a:r>
        </a:p>
      </xdr:txBody>
    </xdr:sp>
    <xdr:clientData/>
  </xdr:twoCellAnchor>
  <xdr:twoCellAnchor>
    <xdr:from>
      <xdr:col>10</xdr:col>
      <xdr:colOff>419099</xdr:colOff>
      <xdr:row>6</xdr:row>
      <xdr:rowOff>250372</xdr:rowOff>
    </xdr:from>
    <xdr:to>
      <xdr:col>10</xdr:col>
      <xdr:colOff>419099</xdr:colOff>
      <xdr:row>43</xdr:row>
      <xdr:rowOff>32658</xdr:rowOff>
    </xdr:to>
    <xdr:cxnSp macro="">
      <xdr:nvCxnSpPr>
        <xdr:cNvPr id="17" name="Straight Connector 16">
          <a:extLst>
            <a:ext uri="{FF2B5EF4-FFF2-40B4-BE49-F238E27FC236}">
              <a16:creationId xmlns:a16="http://schemas.microsoft.com/office/drawing/2014/main" id="{00000000-0008-0000-0900-000011000000}"/>
            </a:ext>
          </a:extLst>
        </xdr:cNvPr>
        <xdr:cNvCxnSpPr/>
      </xdr:nvCxnSpPr>
      <xdr:spPr>
        <a:xfrm>
          <a:off x="8488135" y="1719943"/>
          <a:ext cx="0" cy="9579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335280</xdr:colOff>
      <xdr:row>8</xdr:row>
      <xdr:rowOff>157299</xdr:rowOff>
    </xdr:from>
    <xdr:to>
      <xdr:col>9</xdr:col>
      <xdr:colOff>249101</xdr:colOff>
      <xdr:row>37</xdr:row>
      <xdr:rowOff>40823</xdr:rowOff>
    </xdr:to>
    <xdr:sp macro="" textlink="">
      <xdr:nvSpPr>
        <xdr:cNvPr id="19" name="TextBox 18">
          <a:extLst>
            <a:ext uri="{FF2B5EF4-FFF2-40B4-BE49-F238E27FC236}">
              <a16:creationId xmlns:a16="http://schemas.microsoft.com/office/drawing/2014/main" id="{00000000-0008-0000-0900-000013000000}"/>
            </a:ext>
          </a:extLst>
        </xdr:cNvPr>
        <xdr:cNvSpPr txBox="1"/>
      </xdr:nvSpPr>
      <xdr:spPr>
        <a:xfrm>
          <a:off x="335280" y="2252799"/>
          <a:ext cx="7397750" cy="791173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latin typeface="FrankRuehl" panose="020E0503060101010101" pitchFamily="34" charset="-79"/>
            <a:cs typeface="FrankRuehl" panose="020E0503060101010101" pitchFamily="34" charset="-79"/>
          </a:endParaRPr>
        </a:p>
        <a:p>
          <a:r>
            <a:rPr lang="en-US" sz="2400">
              <a:latin typeface="FrankRuehl" panose="020E0503060101010101" pitchFamily="34" charset="-79"/>
              <a:cs typeface="FrankRuehl" panose="020E0503060101010101" pitchFamily="34" charset="-79"/>
            </a:rPr>
            <a:t>Nowlin Plastics produces</a:t>
          </a:r>
          <a:r>
            <a:rPr lang="en-US" sz="2400" baseline="0">
              <a:latin typeface="FrankRuehl" panose="020E0503060101010101" pitchFamily="34" charset="-79"/>
              <a:cs typeface="FrankRuehl" panose="020E0503060101010101" pitchFamily="34" charset="-79"/>
            </a:rPr>
            <a:t> a variety of compact disc (CD) storage cases. Nowlin's best selling product is the CD-50, a slimplastic CD holder with a specially designed lining that protects the optical surface of the disc.</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Several products are produced on the same manufacturing line and a set up cost is incurred each time a change over is made for a new product. Suppose that the setup cost for the CD-50 is $5,000.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This set-up cost is a fixed cost that is incurred regardless of the number of units eventually produced. In addition, suppose that variable labor and material costs are $2 for each nit produced. Suppose that each CD-50 storage unit sells for $5.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How many units will have to be produced and sold in order for Novlin to make $10,000 in profit? </a:t>
          </a:r>
          <a:endParaRPr lang="en-US" sz="2400">
            <a:latin typeface="FrankRuehl" panose="020E0503060101010101" pitchFamily="34" charset="-79"/>
            <a:cs typeface="FrankRuehl" panose="020E0503060101010101" pitchFamily="34" charset="-79"/>
          </a:endParaRPr>
        </a:p>
      </xdr:txBody>
    </xdr:sp>
    <xdr:clientData/>
  </xdr:twoCellAnchor>
  <xdr:twoCellAnchor>
    <xdr:from>
      <xdr:col>2</xdr:col>
      <xdr:colOff>27215</xdr:colOff>
      <xdr:row>1</xdr:row>
      <xdr:rowOff>176893</xdr:rowOff>
    </xdr:from>
    <xdr:to>
      <xdr:col>4</xdr:col>
      <xdr:colOff>79602</xdr:colOff>
      <xdr:row>5</xdr:row>
      <xdr:rowOff>250373</xdr:rowOff>
    </xdr:to>
    <xdr:sp macro="" textlink="">
      <xdr:nvSpPr>
        <xdr:cNvPr id="23" name="Left Arrow 22">
          <a:hlinkClick xmlns:r="http://schemas.openxmlformats.org/officeDocument/2006/relationships" r:id="rId1"/>
          <a:extLst>
            <a:ext uri="{FF2B5EF4-FFF2-40B4-BE49-F238E27FC236}">
              <a16:creationId xmlns:a16="http://schemas.microsoft.com/office/drawing/2014/main" id="{00000000-0008-0000-0900-000017000000}"/>
            </a:ext>
          </a:extLst>
        </xdr:cNvPr>
        <xdr:cNvSpPr/>
      </xdr:nvSpPr>
      <xdr:spPr>
        <a:xfrm>
          <a:off x="1208315" y="367393"/>
          <a:ext cx="1233487" cy="10640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24</xdr:row>
      <xdr:rowOff>122465</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734785" y="1986645"/>
          <a:ext cx="5946321" cy="4354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data set: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2, 4, 6, 7, 7, 17, 8, 9, 20, 1</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Determine the equation of the best fitted line that can be drawn.</a:t>
          </a:r>
        </a:p>
        <a:p>
          <a:r>
            <a:rPr lang="en-US" sz="2000" baseline="0">
              <a:solidFill>
                <a:schemeClr val="dk1"/>
              </a:solidFill>
              <a:latin typeface="+mn-lt"/>
              <a:ea typeface="+mn-ea"/>
              <a:cs typeface="+mn-cs"/>
            </a:rPr>
            <a:t>What is the value of the intercept?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0A00-000005000000}"/>
            </a:ext>
          </a:extLst>
        </xdr:cNvPr>
        <xdr:cNvCxnSpPr/>
      </xdr:nvCxnSpPr>
      <xdr:spPr>
        <a:xfrm>
          <a:off x="7546522"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18</xdr:col>
      <xdr:colOff>435429</xdr:colOff>
      <xdr:row>7</xdr:row>
      <xdr:rowOff>95250</xdr:rowOff>
    </xdr:to>
    <xdr:sp macro="" textlink="">
      <xdr:nvSpPr>
        <xdr:cNvPr id="6" name="Rounded Rectangle 5">
          <a:extLst>
            <a:ext uri="{FF2B5EF4-FFF2-40B4-BE49-F238E27FC236}">
              <a16:creationId xmlns:a16="http://schemas.microsoft.com/office/drawing/2014/main" id="{00000000-0008-0000-0A00-000006000000}"/>
            </a:ext>
          </a:extLst>
        </xdr:cNvPr>
        <xdr:cNvSpPr/>
      </xdr:nvSpPr>
      <xdr:spPr>
        <a:xfrm>
          <a:off x="8401050" y="639535"/>
          <a:ext cx="335007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88445</xdr:colOff>
      <xdr:row>10</xdr:row>
      <xdr:rowOff>149679</xdr:rowOff>
    </xdr:from>
    <xdr:to>
      <xdr:col>25</xdr:col>
      <xdr:colOff>312964</xdr:colOff>
      <xdr:row>21</xdr:row>
      <xdr:rowOff>40821</xdr:rowOff>
    </xdr:to>
    <xdr:graphicFrame macro="">
      <xdr:nvGraphicFramePr>
        <xdr:cNvPr id="8" name="Chart 7">
          <a:extLst>
            <a:ext uri="{FF2B5EF4-FFF2-40B4-BE49-F238E27FC236}">
              <a16:creationId xmlns:a16="http://schemas.microsoft.com/office/drawing/2014/main" id="{00000000-0008-0000-0A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585108</xdr:colOff>
      <xdr:row>2</xdr:row>
      <xdr:rowOff>176893</xdr:rowOff>
    </xdr:from>
    <xdr:to>
      <xdr:col>11</xdr:col>
      <xdr:colOff>176893</xdr:colOff>
      <xdr:row>7</xdr:row>
      <xdr:rowOff>62593</xdr:rowOff>
    </xdr:to>
    <xdr:sp macro="" textlink="">
      <xdr:nvSpPr>
        <xdr:cNvPr id="9" name="Rounded Rectangle 8">
          <a:extLst>
            <a:ext uri="{FF2B5EF4-FFF2-40B4-BE49-F238E27FC236}">
              <a16:creationId xmlns:a16="http://schemas.microsoft.com/office/drawing/2014/main" id="{00000000-0008-0000-0A00-000009000000}"/>
            </a:ext>
          </a:extLst>
        </xdr:cNvPr>
        <xdr:cNvSpPr/>
      </xdr:nvSpPr>
      <xdr:spPr>
        <a:xfrm>
          <a:off x="2422072"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2 Solution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14</xdr:row>
      <xdr:rowOff>68037</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732064" y="1986645"/>
          <a:ext cx="8426903" cy="7483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Given the following data find the following: Relative frequency, cumulative frequency, and cumulative relative frequency</a:t>
          </a:r>
          <a:r>
            <a:rPr lang="en-US" sz="1100">
              <a:solidFill>
                <a:schemeClr val="dk1"/>
              </a:solidFill>
              <a:latin typeface="+mn-lt"/>
              <a:ea typeface="+mn-ea"/>
              <a:cs typeface="+mn-cs"/>
            </a:rPr>
            <a:t>.</a:t>
          </a:r>
        </a:p>
      </xdr:txBody>
    </xdr:sp>
    <xdr:clientData/>
  </xdr:twoCellAnchor>
  <xdr:twoCellAnchor>
    <xdr:from>
      <xdr:col>0</xdr:col>
      <xdr:colOff>408214</xdr:colOff>
      <xdr:row>2</xdr:row>
      <xdr:rowOff>122465</xdr:rowOff>
    </xdr:from>
    <xdr:to>
      <xdr:col>1</xdr:col>
      <xdr:colOff>898072</xdr:colOff>
      <xdr:row>7</xdr:row>
      <xdr:rowOff>54431</xdr:rowOff>
    </xdr:to>
    <xdr:sp macro="" textlink="">
      <xdr:nvSpPr>
        <xdr:cNvPr id="4" name="Left Arrow 4">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408214" y="503465"/>
          <a:ext cx="11021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a:off x="10051597" y="1660071"/>
          <a:ext cx="0" cy="87480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152400</xdr:colOff>
      <xdr:row>8</xdr:row>
      <xdr:rowOff>176892</xdr:rowOff>
    </xdr:from>
    <xdr:to>
      <xdr:col>16</xdr:col>
      <xdr:colOff>299357</xdr:colOff>
      <xdr:row>11</xdr:row>
      <xdr:rowOff>146412</xdr:rowOff>
    </xdr:to>
    <xdr:sp macro="" textlink="">
      <xdr:nvSpPr>
        <xdr:cNvPr id="6" name="Rounded Rectangle 7">
          <a:extLst>
            <a:ext uri="{FF2B5EF4-FFF2-40B4-BE49-F238E27FC236}">
              <a16:creationId xmlns:a16="http://schemas.microsoft.com/office/drawing/2014/main" id="{00000000-0008-0000-0B00-000006000000}"/>
            </a:ext>
          </a:extLst>
        </xdr:cNvPr>
        <xdr:cNvSpPr/>
      </xdr:nvSpPr>
      <xdr:spPr>
        <a:xfrm>
          <a:off x="10616293" y="1700892"/>
          <a:ext cx="3276600" cy="541020"/>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2</xdr:col>
      <xdr:colOff>489857</xdr:colOff>
      <xdr:row>2</xdr:row>
      <xdr:rowOff>176893</xdr:rowOff>
    </xdr:from>
    <xdr:to>
      <xdr:col>7</xdr:col>
      <xdr:colOff>176893</xdr:colOff>
      <xdr:row>7</xdr:row>
      <xdr:rowOff>62593</xdr:rowOff>
    </xdr:to>
    <xdr:sp macro="" textlink="">
      <xdr:nvSpPr>
        <xdr:cNvPr id="7" name="Rounded Rectangle 6">
          <a:extLst>
            <a:ext uri="{FF2B5EF4-FFF2-40B4-BE49-F238E27FC236}">
              <a16:creationId xmlns:a16="http://schemas.microsoft.com/office/drawing/2014/main" id="{00000000-0008-0000-0B00-000007000000}"/>
            </a:ext>
          </a:extLst>
        </xdr:cNvPr>
        <xdr:cNvSpPr/>
      </xdr:nvSpPr>
      <xdr:spPr>
        <a:xfrm>
          <a:off x="2272393" y="557893"/>
          <a:ext cx="469446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 Solution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944338</xdr:colOff>
      <xdr:row>1</xdr:row>
      <xdr:rowOff>73475</xdr:rowOff>
    </xdr:from>
    <xdr:to>
      <xdr:col>12</xdr:col>
      <xdr:colOff>89809</xdr:colOff>
      <xdr:row>5</xdr:row>
      <xdr:rowOff>176891</xdr:rowOff>
    </xdr:to>
    <xdr:sp macro="" textlink="">
      <xdr:nvSpPr>
        <xdr:cNvPr id="2" name="Rounded Rectangle 4">
          <a:extLst>
            <a:ext uri="{FF2B5EF4-FFF2-40B4-BE49-F238E27FC236}">
              <a16:creationId xmlns:a16="http://schemas.microsoft.com/office/drawing/2014/main" id="{DF2C64A1-E988-4A67-A2DB-D082059FA9D2}"/>
            </a:ext>
          </a:extLst>
        </xdr:cNvPr>
        <xdr:cNvSpPr/>
      </xdr:nvSpPr>
      <xdr:spPr>
        <a:xfrm>
          <a:off x="2773138" y="258532"/>
          <a:ext cx="6373585" cy="843645"/>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4</a:t>
          </a:r>
          <a:endParaRPr lang="en-US" sz="2800">
            <a:solidFill>
              <a:schemeClr val="tx1"/>
            </a:solidFill>
            <a:latin typeface="Lucida Bright" panose="02040602050505020304" pitchFamily="18" charset="0"/>
          </a:endParaRPr>
        </a:p>
      </xdr:txBody>
    </xdr:sp>
    <xdr:clientData/>
  </xdr:twoCellAnchor>
  <xdr:twoCellAnchor>
    <xdr:from>
      <xdr:col>28</xdr:col>
      <xdr:colOff>517071</xdr:colOff>
      <xdr:row>128</xdr:row>
      <xdr:rowOff>81643</xdr:rowOff>
    </xdr:from>
    <xdr:to>
      <xdr:col>28</xdr:col>
      <xdr:colOff>562790</xdr:colOff>
      <xdr:row>128</xdr:row>
      <xdr:rowOff>127362</xdr:rowOff>
    </xdr:to>
    <xdr:sp macro="" textlink="">
      <xdr:nvSpPr>
        <xdr:cNvPr id="4" name="Right Brace 3">
          <a:extLst>
            <a:ext uri="{FF2B5EF4-FFF2-40B4-BE49-F238E27FC236}">
              <a16:creationId xmlns:a16="http://schemas.microsoft.com/office/drawing/2014/main" id="{F14FD530-AED8-4271-85B7-5E7F368903BA}"/>
            </a:ext>
          </a:extLst>
        </xdr:cNvPr>
        <xdr:cNvSpPr/>
      </xdr:nvSpPr>
      <xdr:spPr>
        <a:xfrm>
          <a:off x="19338471" y="24717103"/>
          <a:ext cx="45719" cy="4571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0</xdr:colOff>
      <xdr:row>1</xdr:row>
      <xdr:rowOff>10886</xdr:rowOff>
    </xdr:from>
    <xdr:to>
      <xdr:col>3</xdr:col>
      <xdr:colOff>176212</xdr:colOff>
      <xdr:row>6</xdr:row>
      <xdr:rowOff>106136</xdr:rowOff>
    </xdr:to>
    <xdr:sp macro="" textlink="">
      <xdr:nvSpPr>
        <xdr:cNvPr id="5" name="Left Arrow 62">
          <a:hlinkClick xmlns:r="http://schemas.openxmlformats.org/officeDocument/2006/relationships" r:id="rId1"/>
          <a:extLst>
            <a:ext uri="{FF2B5EF4-FFF2-40B4-BE49-F238E27FC236}">
              <a16:creationId xmlns:a16="http://schemas.microsoft.com/office/drawing/2014/main" id="{FF91550D-AE89-4B79-9839-DAADDA4BFFF0}"/>
            </a:ext>
          </a:extLst>
        </xdr:cNvPr>
        <xdr:cNvSpPr/>
      </xdr:nvSpPr>
      <xdr:spPr>
        <a:xfrm>
          <a:off x="609600" y="195943"/>
          <a:ext cx="1395412" cy="102053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13</xdr:col>
      <xdr:colOff>34472</xdr:colOff>
      <xdr:row>2</xdr:row>
      <xdr:rowOff>96158</xdr:rowOff>
    </xdr:from>
    <xdr:to>
      <xdr:col>13</xdr:col>
      <xdr:colOff>67129</xdr:colOff>
      <xdr:row>45</xdr:row>
      <xdr:rowOff>128815</xdr:rowOff>
    </xdr:to>
    <xdr:cxnSp macro="">
      <xdr:nvCxnSpPr>
        <xdr:cNvPr id="7" name="Straight Connector 6">
          <a:extLst>
            <a:ext uri="{FF2B5EF4-FFF2-40B4-BE49-F238E27FC236}">
              <a16:creationId xmlns:a16="http://schemas.microsoft.com/office/drawing/2014/main" id="{73BF026A-3664-4968-8DCE-EB2DAC2D6EAE}"/>
            </a:ext>
          </a:extLst>
        </xdr:cNvPr>
        <xdr:cNvCxnSpPr/>
      </xdr:nvCxnSpPr>
      <xdr:spPr>
        <a:xfrm>
          <a:off x="9700986" y="466272"/>
          <a:ext cx="32657" cy="8044543"/>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277587</xdr:colOff>
      <xdr:row>31</xdr:row>
      <xdr:rowOff>95249</xdr:rowOff>
    </xdr:from>
    <xdr:to>
      <xdr:col>12</xdr:col>
      <xdr:colOff>517073</xdr:colOff>
      <xdr:row>55</xdr:row>
      <xdr:rowOff>32659</xdr:rowOff>
    </xdr:to>
    <xdr:sp macro="" textlink="">
      <xdr:nvSpPr>
        <xdr:cNvPr id="8" name="TextBox 7">
          <a:extLst>
            <a:ext uri="{FF2B5EF4-FFF2-40B4-BE49-F238E27FC236}">
              <a16:creationId xmlns:a16="http://schemas.microsoft.com/office/drawing/2014/main" id="{11D753F0-E32F-49AE-B908-CCB5F6EE1428}"/>
            </a:ext>
          </a:extLst>
        </xdr:cNvPr>
        <xdr:cNvSpPr txBox="1"/>
      </xdr:nvSpPr>
      <xdr:spPr>
        <a:xfrm>
          <a:off x="277587" y="6332763"/>
          <a:ext cx="9296400" cy="4422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 A) The residuals have an increasing variance as the independent variable increases.</a:t>
          </a:r>
        </a:p>
        <a:p>
          <a:endParaRPr lang="en-US" sz="2000" baseline="0">
            <a:latin typeface="Lucida Bright" panose="02040602050505020304" pitchFamily="18" charset="0"/>
          </a:endParaRPr>
        </a:p>
        <a:p>
          <a:r>
            <a:rPr lang="en-US" sz="2000" baseline="0">
              <a:latin typeface="Lucida Bright" panose="02040602050505020304" pitchFamily="18" charset="0"/>
            </a:rPr>
            <a:t> B) The model captures the relationship between the variables accurately.</a:t>
          </a:r>
        </a:p>
        <a:p>
          <a:endParaRPr lang="en-US" sz="2000" baseline="0">
            <a:latin typeface="Lucida Bright" panose="02040602050505020304" pitchFamily="18" charset="0"/>
          </a:endParaRPr>
        </a:p>
        <a:p>
          <a:r>
            <a:rPr lang="en-US" sz="2000" baseline="0">
              <a:latin typeface="Lucida Bright" panose="02040602050505020304" pitchFamily="18" charset="0"/>
            </a:rPr>
            <a:t> C) The regression model follows the standard normal probability distribution.</a:t>
          </a:r>
        </a:p>
        <a:p>
          <a:endParaRPr lang="en-US" sz="2000" baseline="0">
            <a:latin typeface="Lucida Bright" panose="02040602050505020304" pitchFamily="18" charset="0"/>
          </a:endParaRPr>
        </a:p>
        <a:p>
          <a:r>
            <a:rPr lang="en-US" sz="2000" baseline="0">
              <a:latin typeface="Lucida Bright" panose="02040602050505020304" pitchFamily="18" charset="0"/>
            </a:rPr>
            <a:t> D) The residual distribution is consistently scattered about zero.</a:t>
          </a:r>
        </a:p>
        <a:p>
          <a:endParaRPr lang="en-US" sz="2000" baseline="0">
            <a:latin typeface="Lucida Bright" panose="02040602050505020304" pitchFamily="18" charset="0"/>
          </a:endParaRPr>
        </a:p>
        <a:p>
          <a:r>
            <a:rPr lang="en-US" sz="2000" baseline="0">
              <a:latin typeface="Lucida Bright" panose="02040602050505020304" pitchFamily="18" charset="0"/>
            </a:rPr>
            <a:t>ANSWER:  	A</a:t>
          </a:r>
        </a:p>
        <a:p>
          <a:endParaRPr lang="en-US" sz="2000" baseline="0">
            <a:latin typeface="Lucida Bright" panose="02040602050505020304" pitchFamily="18" charset="0"/>
          </a:endParaRPr>
        </a:p>
      </xdr:txBody>
    </xdr:sp>
    <xdr:clientData/>
  </xdr:twoCellAnchor>
  <xdr:oneCellAnchor>
    <xdr:from>
      <xdr:col>13</xdr:col>
      <xdr:colOff>489856</xdr:colOff>
      <xdr:row>22</xdr:row>
      <xdr:rowOff>21772</xdr:rowOff>
    </xdr:from>
    <xdr:ext cx="642257" cy="426912"/>
    <xdr:sp macro="" textlink="">
      <xdr:nvSpPr>
        <xdr:cNvPr id="6" name="TextBox 5">
          <a:extLst>
            <a:ext uri="{FF2B5EF4-FFF2-40B4-BE49-F238E27FC236}">
              <a16:creationId xmlns:a16="http://schemas.microsoft.com/office/drawing/2014/main" id="{D110C49E-85CD-45FF-8070-EF56B7F89B3D}"/>
            </a:ext>
          </a:extLst>
        </xdr:cNvPr>
        <xdr:cNvSpPr txBox="1"/>
      </xdr:nvSpPr>
      <xdr:spPr>
        <a:xfrm>
          <a:off x="10156370" y="4136572"/>
          <a:ext cx="642257" cy="426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US" sz="2800">
            <a:latin typeface="Lucida Bright" panose="02040602050505020304" pitchFamily="18" charset="0"/>
          </a:endParaRPr>
        </a:p>
      </xdr:txBody>
    </xdr:sp>
    <xdr:clientData/>
  </xdr:oneCellAnchor>
  <xdr:twoCellAnchor>
    <xdr:from>
      <xdr:col>13</xdr:col>
      <xdr:colOff>478971</xdr:colOff>
      <xdr:row>1</xdr:row>
      <xdr:rowOff>119743</xdr:rowOff>
    </xdr:from>
    <xdr:to>
      <xdr:col>19</xdr:col>
      <xdr:colOff>438149</xdr:colOff>
      <xdr:row>5</xdr:row>
      <xdr:rowOff>155665</xdr:rowOff>
    </xdr:to>
    <xdr:sp macro="" textlink="">
      <xdr:nvSpPr>
        <xdr:cNvPr id="18" name="Rounded Rectangle 52">
          <a:extLst>
            <a:ext uri="{FF2B5EF4-FFF2-40B4-BE49-F238E27FC236}">
              <a16:creationId xmlns:a16="http://schemas.microsoft.com/office/drawing/2014/main" id="{78A5ADA4-37BE-4B2C-AEE3-7D09B4C16857}"/>
            </a:ext>
          </a:extLst>
        </xdr:cNvPr>
        <xdr:cNvSpPr/>
      </xdr:nvSpPr>
      <xdr:spPr>
        <a:xfrm>
          <a:off x="10145485" y="304800"/>
          <a:ext cx="4128407" cy="776151"/>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editAs="oneCell">
    <xdr:from>
      <xdr:col>1</xdr:col>
      <xdr:colOff>279854</xdr:colOff>
      <xdr:row>18</xdr:row>
      <xdr:rowOff>163284</xdr:rowOff>
    </xdr:from>
    <xdr:to>
      <xdr:col>5</xdr:col>
      <xdr:colOff>234769</xdr:colOff>
      <xdr:row>29</xdr:row>
      <xdr:rowOff>83819</xdr:rowOff>
    </xdr:to>
    <xdr:pic>
      <xdr:nvPicPr>
        <xdr:cNvPr id="9" name="Picture 8">
          <a:extLst>
            <a:ext uri="{FF2B5EF4-FFF2-40B4-BE49-F238E27FC236}">
              <a16:creationId xmlns:a16="http://schemas.microsoft.com/office/drawing/2014/main" id="{65DE0C82-DEE4-45FD-9A40-1EFB412B7D3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4961" y="3592284"/>
          <a:ext cx="3479165" cy="2369820"/>
        </a:xfrm>
        <a:prstGeom prst="rect">
          <a:avLst/>
        </a:prstGeom>
        <a:noFill/>
        <a:ln>
          <a:noFill/>
        </a:ln>
      </xdr:spPr>
    </xdr:pic>
    <xdr:clientData/>
  </xdr:twoCellAnchor>
  <xdr:twoCellAnchor>
    <xdr:from>
      <xdr:col>0</xdr:col>
      <xdr:colOff>530679</xdr:colOff>
      <xdr:row>8</xdr:row>
      <xdr:rowOff>40820</xdr:rowOff>
    </xdr:from>
    <xdr:to>
      <xdr:col>12</xdr:col>
      <xdr:colOff>231322</xdr:colOff>
      <xdr:row>17</xdr:row>
      <xdr:rowOff>68035</xdr:rowOff>
    </xdr:to>
    <xdr:sp macro="" textlink="">
      <xdr:nvSpPr>
        <xdr:cNvPr id="11" name="TextBox 10">
          <a:extLst>
            <a:ext uri="{FF2B5EF4-FFF2-40B4-BE49-F238E27FC236}">
              <a16:creationId xmlns:a16="http://schemas.microsoft.com/office/drawing/2014/main" id="{E60239C5-65C9-4213-8FBB-59B5D01BBAF9}"/>
            </a:ext>
          </a:extLst>
        </xdr:cNvPr>
        <xdr:cNvSpPr txBox="1"/>
      </xdr:nvSpPr>
      <xdr:spPr>
        <a:xfrm>
          <a:off x="530679" y="1564820"/>
          <a:ext cx="8450036" cy="1741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The scatter chart below displays the residuals vs. the independent variable, x.</a:t>
          </a:r>
        </a:p>
        <a:p>
          <a:endParaRPr lang="en-US" sz="2000" baseline="0">
            <a:latin typeface="Lucida Bright" panose="02040602050505020304" pitchFamily="18" charset="0"/>
          </a:endParaRPr>
        </a:p>
        <a:p>
          <a:r>
            <a:rPr lang="en-US" sz="2000" baseline="0">
              <a:latin typeface="Lucida Bright" panose="02040602050505020304" pitchFamily="18" charset="0"/>
            </a:rPr>
            <a:t>Which of the following conclusions can be drawn from the scatter chart given below?</a:t>
          </a:r>
        </a:p>
      </xdr:txBody>
    </xdr:sp>
    <xdr:clientData/>
  </xdr:twoCellAnchor>
  <xdr:twoCellAnchor>
    <xdr:from>
      <xdr:col>20</xdr:col>
      <xdr:colOff>185057</xdr:colOff>
      <xdr:row>1</xdr:row>
      <xdr:rowOff>54428</xdr:rowOff>
    </xdr:from>
    <xdr:to>
      <xdr:col>24</xdr:col>
      <xdr:colOff>13607</xdr:colOff>
      <xdr:row>6</xdr:row>
      <xdr:rowOff>10885</xdr:rowOff>
    </xdr:to>
    <xdr:sp macro="" textlink="">
      <xdr:nvSpPr>
        <xdr:cNvPr id="12" name="TextBox 11">
          <a:hlinkClick xmlns:r="http://schemas.openxmlformats.org/officeDocument/2006/relationships" r:id="rId3"/>
          <a:extLst>
            <a:ext uri="{FF2B5EF4-FFF2-40B4-BE49-F238E27FC236}">
              <a16:creationId xmlns:a16="http://schemas.microsoft.com/office/drawing/2014/main" id="{04127A8F-031C-4CC1-BD5B-6CE7B0F12BF8}"/>
            </a:ext>
          </a:extLst>
        </xdr:cNvPr>
        <xdr:cNvSpPr txBox="1"/>
      </xdr:nvSpPr>
      <xdr:spPr>
        <a:xfrm>
          <a:off x="15392400" y="239485"/>
          <a:ext cx="2266950" cy="881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latin typeface="Lucida Bright" panose="02040602050505020304" pitchFamily="18" charset="0"/>
            </a:rPr>
            <a:t>Notes </a:t>
          </a:r>
        </a:p>
      </xdr:txBody>
    </xdr:sp>
    <xdr:clientData/>
  </xdr:twoCellAnchor>
  <xdr:twoCellAnchor>
    <xdr:from>
      <xdr:col>13</xdr:col>
      <xdr:colOff>266700</xdr:colOff>
      <xdr:row>8</xdr:row>
      <xdr:rowOff>73477</xdr:rowOff>
    </xdr:from>
    <xdr:to>
      <xdr:col>26</xdr:col>
      <xdr:colOff>364671</xdr:colOff>
      <xdr:row>15</xdr:row>
      <xdr:rowOff>76200</xdr:rowOff>
    </xdr:to>
    <xdr:sp macro="" textlink="">
      <xdr:nvSpPr>
        <xdr:cNvPr id="14" name="TextBox 13">
          <a:extLst>
            <a:ext uri="{FF2B5EF4-FFF2-40B4-BE49-F238E27FC236}">
              <a16:creationId xmlns:a16="http://schemas.microsoft.com/office/drawing/2014/main" id="{BD1EF150-4CA0-4510-B82B-FDD8B953CD50}"/>
            </a:ext>
          </a:extLst>
        </xdr:cNvPr>
        <xdr:cNvSpPr txBox="1"/>
      </xdr:nvSpPr>
      <xdr:spPr>
        <a:xfrm>
          <a:off x="9933214" y="1553934"/>
          <a:ext cx="9296400" cy="13198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 A) The residuals have an increasing variance as the independent variable increases.</a:t>
          </a:r>
        </a:p>
        <a:p>
          <a:endParaRPr lang="en-US" sz="2000" baseline="0">
            <a:latin typeface="Lucida Bright" panose="02040602050505020304" pitchFamily="18" charset="0"/>
          </a:endParaRPr>
        </a:p>
        <a:p>
          <a:endParaRPr lang="en-US" sz="2000" baseline="0">
            <a:latin typeface="Lucida Bright" panose="020406020505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1053196</xdr:colOff>
      <xdr:row>2</xdr:row>
      <xdr:rowOff>73475</xdr:rowOff>
    </xdr:from>
    <xdr:to>
      <xdr:col>12</xdr:col>
      <xdr:colOff>198667</xdr:colOff>
      <xdr:row>6</xdr:row>
      <xdr:rowOff>176891</xdr:rowOff>
    </xdr:to>
    <xdr:sp macro="" textlink="">
      <xdr:nvSpPr>
        <xdr:cNvPr id="2" name="Rounded Rectangle 4">
          <a:extLst>
            <a:ext uri="{FF2B5EF4-FFF2-40B4-BE49-F238E27FC236}">
              <a16:creationId xmlns:a16="http://schemas.microsoft.com/office/drawing/2014/main" id="{8A9BA2DE-A372-421C-AFC2-79E035A17C5A}"/>
            </a:ext>
          </a:extLst>
        </xdr:cNvPr>
        <xdr:cNvSpPr/>
      </xdr:nvSpPr>
      <xdr:spPr>
        <a:xfrm>
          <a:off x="2881996" y="443589"/>
          <a:ext cx="6373585" cy="843645"/>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3</a:t>
          </a:r>
          <a:endParaRPr lang="en-US" sz="2800">
            <a:solidFill>
              <a:schemeClr val="tx1"/>
            </a:solidFill>
            <a:latin typeface="Lucida Bright" panose="02040602050505020304" pitchFamily="18" charset="0"/>
          </a:endParaRPr>
        </a:p>
      </xdr:txBody>
    </xdr:sp>
    <xdr:clientData/>
  </xdr:twoCellAnchor>
  <xdr:twoCellAnchor>
    <xdr:from>
      <xdr:col>28</xdr:col>
      <xdr:colOff>517071</xdr:colOff>
      <xdr:row>125</xdr:row>
      <xdr:rowOff>81643</xdr:rowOff>
    </xdr:from>
    <xdr:to>
      <xdr:col>28</xdr:col>
      <xdr:colOff>562790</xdr:colOff>
      <xdr:row>125</xdr:row>
      <xdr:rowOff>127362</xdr:rowOff>
    </xdr:to>
    <xdr:sp macro="" textlink="">
      <xdr:nvSpPr>
        <xdr:cNvPr id="4" name="Right Brace 3">
          <a:extLst>
            <a:ext uri="{FF2B5EF4-FFF2-40B4-BE49-F238E27FC236}">
              <a16:creationId xmlns:a16="http://schemas.microsoft.com/office/drawing/2014/main" id="{7893239F-8027-466D-94AB-189A3BBF09AA}"/>
            </a:ext>
          </a:extLst>
        </xdr:cNvPr>
        <xdr:cNvSpPr/>
      </xdr:nvSpPr>
      <xdr:spPr>
        <a:xfrm>
          <a:off x="19338471" y="24717103"/>
          <a:ext cx="45719" cy="4571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0</xdr:colOff>
      <xdr:row>2</xdr:row>
      <xdr:rowOff>65315</xdr:rowOff>
    </xdr:from>
    <xdr:to>
      <xdr:col>3</xdr:col>
      <xdr:colOff>176212</xdr:colOff>
      <xdr:row>7</xdr:row>
      <xdr:rowOff>160565</xdr:rowOff>
    </xdr:to>
    <xdr:sp macro="" textlink="">
      <xdr:nvSpPr>
        <xdr:cNvPr id="5" name="Left Arrow 62">
          <a:hlinkClick xmlns:r="http://schemas.openxmlformats.org/officeDocument/2006/relationships" r:id="rId1"/>
          <a:extLst>
            <a:ext uri="{FF2B5EF4-FFF2-40B4-BE49-F238E27FC236}">
              <a16:creationId xmlns:a16="http://schemas.microsoft.com/office/drawing/2014/main" id="{706B4A12-9C50-4807-BC18-42D94439D726}"/>
            </a:ext>
          </a:extLst>
        </xdr:cNvPr>
        <xdr:cNvSpPr/>
      </xdr:nvSpPr>
      <xdr:spPr>
        <a:xfrm>
          <a:off x="609600" y="431075"/>
          <a:ext cx="1395412" cy="10096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13</xdr:col>
      <xdr:colOff>359229</xdr:colOff>
      <xdr:row>2</xdr:row>
      <xdr:rowOff>18143</xdr:rowOff>
    </xdr:from>
    <xdr:to>
      <xdr:col>13</xdr:col>
      <xdr:colOff>391886</xdr:colOff>
      <xdr:row>42</xdr:row>
      <xdr:rowOff>50800</xdr:rowOff>
    </xdr:to>
    <xdr:cxnSp macro="">
      <xdr:nvCxnSpPr>
        <xdr:cNvPr id="7" name="Straight Connector 6">
          <a:extLst>
            <a:ext uri="{FF2B5EF4-FFF2-40B4-BE49-F238E27FC236}">
              <a16:creationId xmlns:a16="http://schemas.microsoft.com/office/drawing/2014/main" id="{946EECFD-073B-48A5-A59E-2018E13D4C1F}"/>
            </a:ext>
          </a:extLst>
        </xdr:cNvPr>
        <xdr:cNvCxnSpPr/>
      </xdr:nvCxnSpPr>
      <xdr:spPr>
        <a:xfrm>
          <a:off x="10036629" y="373743"/>
          <a:ext cx="32657" cy="7741557"/>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544284</xdr:colOff>
      <xdr:row>8</xdr:row>
      <xdr:rowOff>174173</xdr:rowOff>
    </xdr:from>
    <xdr:to>
      <xdr:col>12</xdr:col>
      <xdr:colOff>522517</xdr:colOff>
      <xdr:row>50</xdr:row>
      <xdr:rowOff>157842</xdr:rowOff>
    </xdr:to>
    <xdr:sp macro="" textlink="">
      <xdr:nvSpPr>
        <xdr:cNvPr id="8" name="TextBox 7">
          <a:extLst>
            <a:ext uri="{FF2B5EF4-FFF2-40B4-BE49-F238E27FC236}">
              <a16:creationId xmlns:a16="http://schemas.microsoft.com/office/drawing/2014/main" id="{BCB3C578-7470-4D80-A381-209AEAFF6BC7}"/>
            </a:ext>
          </a:extLst>
        </xdr:cNvPr>
        <xdr:cNvSpPr txBox="1"/>
      </xdr:nvSpPr>
      <xdr:spPr>
        <a:xfrm>
          <a:off x="1153884" y="1654630"/>
          <a:ext cx="8425547" cy="8224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Robin Inc. feared that the average company loss is running beyond $34,000.</a:t>
          </a:r>
        </a:p>
        <a:p>
          <a:endParaRPr lang="en-US" sz="2000" baseline="0">
            <a:latin typeface="Lucida Bright" panose="02040602050505020304" pitchFamily="18" charset="0"/>
          </a:endParaRPr>
        </a:p>
        <a:p>
          <a:r>
            <a:rPr lang="en-US" sz="2000" baseline="0">
              <a:latin typeface="Lucida Bright" panose="02040602050505020304" pitchFamily="18" charset="0"/>
            </a:rPr>
            <a:t>It initially conducted a hypothesis test on a sample extracted from its database.</a:t>
          </a:r>
        </a:p>
        <a:p>
          <a:r>
            <a:rPr lang="en-US" sz="2000" baseline="0">
              <a:latin typeface="Lucida Bright" panose="02040602050505020304" pitchFamily="18" charset="0"/>
            </a:rPr>
            <a:t> </a:t>
          </a:r>
        </a:p>
        <a:p>
          <a:r>
            <a:rPr lang="en-US" sz="2000" baseline="0">
              <a:latin typeface="Lucida Bright" panose="02040602050505020304" pitchFamily="18" charset="0"/>
            </a:rPr>
            <a:t>The hypothesis was formulated as: </a:t>
          </a:r>
        </a:p>
        <a:p>
          <a:endParaRPr lang="en-US" sz="2000" baseline="0">
            <a:latin typeface="Lucida Bright" panose="02040602050505020304" pitchFamily="18" charset="0"/>
          </a:endParaRPr>
        </a:p>
        <a:p>
          <a:r>
            <a:rPr lang="en-US" sz="2000" baseline="0">
              <a:latin typeface="Lucida Bright" panose="02040602050505020304" pitchFamily="18" charset="0"/>
            </a:rPr>
            <a:t>Ho: average company loss ≤ $34,000</a:t>
          </a:r>
        </a:p>
        <a:p>
          <a:r>
            <a:rPr lang="en-US" sz="2000" baseline="0">
              <a:latin typeface="Lucida Bright" panose="02040602050505020304" pitchFamily="18" charset="0"/>
            </a:rPr>
            <a:t>Ha: average company loss &gt; $34,000 </a:t>
          </a:r>
        </a:p>
        <a:p>
          <a:endParaRPr lang="en-US" sz="2000" baseline="0">
            <a:latin typeface="Lucida Bright" panose="02040602050505020304" pitchFamily="18" charset="0"/>
          </a:endParaRPr>
        </a:p>
        <a:p>
          <a:r>
            <a:rPr lang="en-US" sz="2000" baseline="0">
              <a:latin typeface="Lucida Bright" panose="02040602050505020304" pitchFamily="18" charset="0"/>
            </a:rPr>
            <a:t>The test resulted in favor of Robin Inc.'s loss not exceeding $34,000. </a:t>
          </a:r>
        </a:p>
        <a:p>
          <a:endParaRPr lang="en-US" sz="2000" baseline="0">
            <a:latin typeface="Lucida Bright" panose="02040602050505020304" pitchFamily="18" charset="0"/>
          </a:endParaRPr>
        </a:p>
        <a:p>
          <a:r>
            <a:rPr lang="en-US" sz="2000" baseline="0">
              <a:latin typeface="Lucida Bright" panose="02040602050505020304" pitchFamily="18" charset="0"/>
            </a:rPr>
            <a:t>Detailed study of company accounts later revealed that the average company loss had run up to $37,896.</a:t>
          </a:r>
        </a:p>
        <a:p>
          <a:endParaRPr lang="en-US" sz="2000" baseline="0">
            <a:latin typeface="Lucida Bright" panose="02040602050505020304" pitchFamily="18" charset="0"/>
          </a:endParaRPr>
        </a:p>
        <a:p>
          <a:r>
            <a:rPr lang="en-US" sz="2000" baseline="0">
              <a:latin typeface="Lucida Bright" panose="02040602050505020304" pitchFamily="18" charset="0"/>
            </a:rPr>
            <a:t>Which of the following errors were made during the hypothesis: test?</a:t>
          </a:r>
        </a:p>
        <a:p>
          <a:r>
            <a:rPr lang="en-US" sz="2000" baseline="0">
              <a:latin typeface="Lucida Bright" panose="02040602050505020304" pitchFamily="18" charset="0"/>
            </a:rPr>
            <a:t>A) Type III error</a:t>
          </a:r>
        </a:p>
        <a:p>
          <a:r>
            <a:rPr lang="en-US" sz="2000" baseline="0">
              <a:latin typeface="Lucida Bright" panose="02040602050505020304" pitchFamily="18" charset="0"/>
            </a:rPr>
            <a:t>B) Type II error</a:t>
          </a:r>
        </a:p>
        <a:p>
          <a:r>
            <a:rPr lang="en-US" sz="2000" baseline="0">
              <a:latin typeface="Lucida Bright" panose="02040602050505020304" pitchFamily="18" charset="0"/>
            </a:rPr>
            <a:t>C) Type I error</a:t>
          </a:r>
        </a:p>
        <a:p>
          <a:r>
            <a:rPr lang="en-US" sz="2000" baseline="0">
              <a:latin typeface="Lucida Bright" panose="02040602050505020304" pitchFamily="18" charset="0"/>
            </a:rPr>
            <a:t>D) Type IV error </a:t>
          </a:r>
        </a:p>
        <a:p>
          <a:r>
            <a:rPr lang="en-US" sz="2000" baseline="0">
              <a:latin typeface="Lucida Bright" panose="02040602050505020304" pitchFamily="18" charset="0"/>
            </a:rPr>
            <a:t> </a:t>
          </a:r>
        </a:p>
        <a:p>
          <a:r>
            <a:rPr lang="en-US" sz="2000" baseline="0">
              <a:latin typeface="Lucida Bright" panose="02040602050505020304" pitchFamily="18" charset="0"/>
            </a:rPr>
            <a:t> </a:t>
          </a:r>
        </a:p>
        <a:p>
          <a:r>
            <a:rPr lang="en-US" sz="2000" baseline="0">
              <a:latin typeface="Lucida Bright" panose="02040602050505020304" pitchFamily="18" charset="0"/>
            </a:rPr>
            <a:t>Answer: B</a:t>
          </a:r>
        </a:p>
        <a:p>
          <a:endParaRPr lang="en-US" sz="2000" baseline="0">
            <a:latin typeface="Lucida Bright" panose="02040602050505020304" pitchFamily="18" charset="0"/>
          </a:endParaRPr>
        </a:p>
        <a:p>
          <a:endParaRPr lang="en-US" sz="2000" baseline="0">
            <a:latin typeface="Lucida Bright" panose="02040602050505020304" pitchFamily="18" charset="0"/>
          </a:endParaRPr>
        </a:p>
      </xdr:txBody>
    </xdr:sp>
    <xdr:clientData/>
  </xdr:twoCellAnchor>
  <xdr:twoCellAnchor>
    <xdr:from>
      <xdr:col>14</xdr:col>
      <xdr:colOff>217714</xdr:colOff>
      <xdr:row>2</xdr:row>
      <xdr:rowOff>87086</xdr:rowOff>
    </xdr:from>
    <xdr:to>
      <xdr:col>20</xdr:col>
      <xdr:colOff>176892</xdr:colOff>
      <xdr:row>6</xdr:row>
      <xdr:rowOff>123008</xdr:rowOff>
    </xdr:to>
    <xdr:sp macro="" textlink="">
      <xdr:nvSpPr>
        <xdr:cNvPr id="12" name="Rounded Rectangle 52">
          <a:extLst>
            <a:ext uri="{FF2B5EF4-FFF2-40B4-BE49-F238E27FC236}">
              <a16:creationId xmlns:a16="http://schemas.microsoft.com/office/drawing/2014/main" id="{7E7C9708-E51B-4F35-8EE2-DC9093E193FC}"/>
            </a:ext>
          </a:extLst>
        </xdr:cNvPr>
        <xdr:cNvSpPr/>
      </xdr:nvSpPr>
      <xdr:spPr>
        <a:xfrm>
          <a:off x="10493828" y="457200"/>
          <a:ext cx="3616778" cy="776151"/>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xdr:from>
      <xdr:col>14</xdr:col>
      <xdr:colOff>21770</xdr:colOff>
      <xdr:row>8</xdr:row>
      <xdr:rowOff>141516</xdr:rowOff>
    </xdr:from>
    <xdr:to>
      <xdr:col>27</xdr:col>
      <xdr:colOff>522517</xdr:colOff>
      <xdr:row>15</xdr:row>
      <xdr:rowOff>413656</xdr:rowOff>
    </xdr:to>
    <xdr:sp macro="" textlink="">
      <xdr:nvSpPr>
        <xdr:cNvPr id="9" name="TextBox 8">
          <a:extLst>
            <a:ext uri="{FF2B5EF4-FFF2-40B4-BE49-F238E27FC236}">
              <a16:creationId xmlns:a16="http://schemas.microsoft.com/office/drawing/2014/main" id="{449D4B7D-44F0-43FE-9D25-E01D26453F18}"/>
            </a:ext>
          </a:extLst>
        </xdr:cNvPr>
        <xdr:cNvSpPr txBox="1"/>
      </xdr:nvSpPr>
      <xdr:spPr>
        <a:xfrm>
          <a:off x="10297884" y="1621973"/>
          <a:ext cx="8425547" cy="17525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Accepting Ho when it was not true:</a:t>
          </a:r>
        </a:p>
        <a:p>
          <a:r>
            <a:rPr lang="en-US" sz="2000" baseline="0">
              <a:latin typeface="Lucida Bright" panose="02040602050505020304" pitchFamily="18" charset="0"/>
            </a:rPr>
            <a:t>Type II error</a:t>
          </a:r>
        </a:p>
        <a:p>
          <a:endParaRPr lang="en-US" sz="2000" baseline="0">
            <a:latin typeface="Lucida Bright" panose="02040602050505020304" pitchFamily="18" charset="0"/>
          </a:endParaRPr>
        </a:p>
      </xdr:txBody>
    </xdr:sp>
    <xdr:clientData/>
  </xdr:twoCellAnchor>
  <xdr:twoCellAnchor>
    <xdr:from>
      <xdr:col>21</xdr:col>
      <xdr:colOff>566058</xdr:colOff>
      <xdr:row>1</xdr:row>
      <xdr:rowOff>141515</xdr:rowOff>
    </xdr:from>
    <xdr:to>
      <xdr:col>25</xdr:col>
      <xdr:colOff>394608</xdr:colOff>
      <xdr:row>5</xdr:row>
      <xdr:rowOff>163286</xdr:rowOff>
    </xdr:to>
    <xdr:sp macro="" textlink="">
      <xdr:nvSpPr>
        <xdr:cNvPr id="10" name="TextBox 9">
          <a:hlinkClick xmlns:r="http://schemas.openxmlformats.org/officeDocument/2006/relationships" r:id="rId2"/>
          <a:extLst>
            <a:ext uri="{FF2B5EF4-FFF2-40B4-BE49-F238E27FC236}">
              <a16:creationId xmlns:a16="http://schemas.microsoft.com/office/drawing/2014/main" id="{974497F7-CB6C-4F2F-BBD3-CBE4E43C8F88}"/>
            </a:ext>
          </a:extLst>
        </xdr:cNvPr>
        <xdr:cNvSpPr txBox="1"/>
      </xdr:nvSpPr>
      <xdr:spPr>
        <a:xfrm>
          <a:off x="15109372" y="326572"/>
          <a:ext cx="2266950" cy="76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latin typeface="Lucida Bright" panose="02040602050505020304" pitchFamily="18" charset="0"/>
            </a:rPr>
            <a:t>Notes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1064081</xdr:colOff>
      <xdr:row>1</xdr:row>
      <xdr:rowOff>73475</xdr:rowOff>
    </xdr:from>
    <xdr:to>
      <xdr:col>12</xdr:col>
      <xdr:colOff>209552</xdr:colOff>
      <xdr:row>5</xdr:row>
      <xdr:rowOff>176891</xdr:rowOff>
    </xdr:to>
    <xdr:sp macro="" textlink="">
      <xdr:nvSpPr>
        <xdr:cNvPr id="2" name="Rounded Rectangle 4">
          <a:extLst>
            <a:ext uri="{FF2B5EF4-FFF2-40B4-BE49-F238E27FC236}">
              <a16:creationId xmlns:a16="http://schemas.microsoft.com/office/drawing/2014/main" id="{1EC5BF2C-E177-42C5-86FA-49E61755D5C3}"/>
            </a:ext>
          </a:extLst>
        </xdr:cNvPr>
        <xdr:cNvSpPr/>
      </xdr:nvSpPr>
      <xdr:spPr>
        <a:xfrm>
          <a:off x="2892881" y="258532"/>
          <a:ext cx="6373585" cy="843645"/>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2</a:t>
          </a:r>
          <a:endParaRPr lang="en-US" sz="2800">
            <a:solidFill>
              <a:schemeClr val="tx1"/>
            </a:solidFill>
            <a:latin typeface="Lucida Bright" panose="02040602050505020304" pitchFamily="18" charset="0"/>
          </a:endParaRPr>
        </a:p>
      </xdr:txBody>
    </xdr:sp>
    <xdr:clientData/>
  </xdr:twoCellAnchor>
  <xdr:twoCellAnchor>
    <xdr:from>
      <xdr:col>1</xdr:col>
      <xdr:colOff>0</xdr:colOff>
      <xdr:row>0</xdr:row>
      <xdr:rowOff>163286</xdr:rowOff>
    </xdr:from>
    <xdr:to>
      <xdr:col>3</xdr:col>
      <xdr:colOff>176212</xdr:colOff>
      <xdr:row>6</xdr:row>
      <xdr:rowOff>73479</xdr:rowOff>
    </xdr:to>
    <xdr:sp macro="" textlink="">
      <xdr:nvSpPr>
        <xdr:cNvPr id="5" name="Left Arrow 62">
          <a:hlinkClick xmlns:r="http://schemas.openxmlformats.org/officeDocument/2006/relationships" r:id="rId1"/>
          <a:extLst>
            <a:ext uri="{FF2B5EF4-FFF2-40B4-BE49-F238E27FC236}">
              <a16:creationId xmlns:a16="http://schemas.microsoft.com/office/drawing/2014/main" id="{E1B1C94D-D276-44BE-B53B-60A9A0B879A4}"/>
            </a:ext>
          </a:extLst>
        </xdr:cNvPr>
        <xdr:cNvSpPr/>
      </xdr:nvSpPr>
      <xdr:spPr>
        <a:xfrm>
          <a:off x="609600" y="163286"/>
          <a:ext cx="1395412" cy="102053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15</xdr:col>
      <xdr:colOff>489857</xdr:colOff>
      <xdr:row>6</xdr:row>
      <xdr:rowOff>65315</xdr:rowOff>
    </xdr:from>
    <xdr:to>
      <xdr:col>15</xdr:col>
      <xdr:colOff>544286</xdr:colOff>
      <xdr:row>64</xdr:row>
      <xdr:rowOff>130628</xdr:rowOff>
    </xdr:to>
    <xdr:cxnSp macro="">
      <xdr:nvCxnSpPr>
        <xdr:cNvPr id="7" name="Straight Connector 6">
          <a:extLst>
            <a:ext uri="{FF2B5EF4-FFF2-40B4-BE49-F238E27FC236}">
              <a16:creationId xmlns:a16="http://schemas.microsoft.com/office/drawing/2014/main" id="{6E92F14E-2FE4-4591-AF39-C7FA5AEDB059}"/>
            </a:ext>
          </a:extLst>
        </xdr:cNvPr>
        <xdr:cNvCxnSpPr/>
      </xdr:nvCxnSpPr>
      <xdr:spPr>
        <a:xfrm flipH="1">
          <a:off x="11375571" y="1175658"/>
          <a:ext cx="54429" cy="10885713"/>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435430</xdr:colOff>
      <xdr:row>9</xdr:row>
      <xdr:rowOff>130627</xdr:rowOff>
    </xdr:from>
    <xdr:to>
      <xdr:col>14</xdr:col>
      <xdr:colOff>149679</xdr:colOff>
      <xdr:row>60</xdr:row>
      <xdr:rowOff>87086</xdr:rowOff>
    </xdr:to>
    <xdr:sp macro="" textlink="">
      <xdr:nvSpPr>
        <xdr:cNvPr id="9" name="TextBox 8">
          <a:extLst>
            <a:ext uri="{FF2B5EF4-FFF2-40B4-BE49-F238E27FC236}">
              <a16:creationId xmlns:a16="http://schemas.microsoft.com/office/drawing/2014/main" id="{2166486B-811A-4AAD-9C4B-1C6DD923287F}"/>
            </a:ext>
          </a:extLst>
        </xdr:cNvPr>
        <xdr:cNvSpPr txBox="1"/>
      </xdr:nvSpPr>
      <xdr:spPr>
        <a:xfrm>
          <a:off x="435430" y="1796141"/>
          <a:ext cx="9990363" cy="948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A marketing research consultant hired by Coca-Cola is interested in determining if the proportion of customers who prefer Coke to other brands is over 50%. </a:t>
          </a:r>
        </a:p>
        <a:p>
          <a:r>
            <a:rPr lang="en-US" sz="2000" baseline="0">
              <a:latin typeface="Lucida Bright" panose="02040602050505020304" pitchFamily="18" charset="0"/>
            </a:rPr>
            <a:t> </a:t>
          </a:r>
        </a:p>
        <a:p>
          <a:r>
            <a:rPr lang="en-US" sz="2000" baseline="0">
              <a:latin typeface="Lucida Bright" panose="02040602050505020304" pitchFamily="18" charset="0"/>
            </a:rPr>
            <a:t>A random sample of 200 consumers was selected from the market under investigation, 55% favored Coca-Cola over other brands.  </a:t>
          </a:r>
        </a:p>
        <a:p>
          <a:endParaRPr lang="en-US" sz="2000" baseline="0">
            <a:latin typeface="Lucida Bright" panose="02040602050505020304" pitchFamily="18" charset="0"/>
          </a:endParaRPr>
        </a:p>
        <a:p>
          <a:r>
            <a:rPr lang="en-US" sz="2000" baseline="0">
              <a:latin typeface="Lucida Bright" panose="02040602050505020304" pitchFamily="18" charset="0"/>
            </a:rPr>
            <a:t>Additional information is presented below.  </a:t>
          </a:r>
        </a:p>
        <a:p>
          <a:r>
            <a:rPr lang="en-US" sz="2000" baseline="0">
              <a:latin typeface="Lucida Bright" panose="02040602050505020304" pitchFamily="18" charset="0"/>
            </a:rPr>
            <a:t> </a:t>
          </a:r>
        </a:p>
        <a:p>
          <a:r>
            <a:rPr lang="en-US" sz="2000" baseline="0">
              <a:latin typeface="Lucida Bright" panose="02040602050505020304" pitchFamily="18" charset="0"/>
            </a:rPr>
            <a:t>Sample proportion:  0.55</a:t>
          </a:r>
        </a:p>
        <a:p>
          <a:r>
            <a:rPr lang="en-US" sz="2000" baseline="0">
              <a:latin typeface="Lucida Bright" panose="02040602050505020304" pitchFamily="18" charset="0"/>
            </a:rPr>
            <a:t>Test Value:  0.03518</a:t>
          </a:r>
        </a:p>
        <a:p>
          <a:r>
            <a:rPr lang="en-US" sz="2000" baseline="0">
              <a:latin typeface="Lucida Bright" panose="02040602050505020304" pitchFamily="18" charset="0"/>
            </a:rPr>
            <a:t>Z test statistic:  1.4213</a:t>
          </a:r>
        </a:p>
        <a:p>
          <a:r>
            <a:rPr lang="en-US" sz="2000" baseline="0">
              <a:latin typeface="Lucida Bright" panose="02040602050505020304" pitchFamily="18" charset="0"/>
            </a:rPr>
            <a:t>p-value:  0.07761</a:t>
          </a:r>
        </a:p>
        <a:p>
          <a:r>
            <a:rPr lang="en-US" sz="2000" baseline="0">
              <a:latin typeface="Lucida Bright" panose="02040602050505020304" pitchFamily="18" charset="0"/>
            </a:rPr>
            <a:t> </a:t>
          </a:r>
        </a:p>
        <a:p>
          <a:r>
            <a:rPr lang="en-US" sz="2000" baseline="0">
              <a:latin typeface="Lucida Bright" panose="02040602050505020304" pitchFamily="18" charset="0"/>
            </a:rPr>
            <a:t>The market consultant has decided on one-tailed test in order to find whether the proportion is actually greater than 50%. </a:t>
          </a:r>
        </a:p>
        <a:p>
          <a:endParaRPr lang="en-US" sz="2000" baseline="0">
            <a:latin typeface="Lucida Bright" panose="02040602050505020304" pitchFamily="18" charset="0"/>
          </a:endParaRPr>
        </a:p>
        <a:p>
          <a:r>
            <a:rPr lang="en-US" sz="2000" baseline="0">
              <a:latin typeface="Lucida Bright" panose="02040602050505020304" pitchFamily="18" charset="0"/>
            </a:rPr>
            <a:t>Using a </a:t>
          </a:r>
          <a:r>
            <a:rPr lang="en-US" sz="2000" b="1" baseline="0">
              <a:latin typeface="Lucida Bright" panose="02040602050505020304" pitchFamily="18" charset="0"/>
            </a:rPr>
            <a:t>5% </a:t>
          </a:r>
          <a:r>
            <a:rPr lang="en-US" sz="2000" b="0" baseline="0">
              <a:latin typeface="Lucida Bright" panose="02040602050505020304" pitchFamily="18" charset="0"/>
            </a:rPr>
            <a:t>significance level (</a:t>
          </a:r>
          <a:r>
            <a:rPr lang="el-GR" sz="2000" b="0" baseline="0">
              <a:latin typeface="Calibri" panose="020F0502020204030204" pitchFamily="34" charset="0"/>
              <a:cs typeface="Calibri" panose="020F0502020204030204" pitchFamily="34" charset="0"/>
            </a:rPr>
            <a:t>α</a:t>
          </a:r>
          <a:r>
            <a:rPr lang="en-US" sz="2000" b="0" baseline="0">
              <a:latin typeface="Calibri" panose="020F0502020204030204" pitchFamily="34" charset="0"/>
              <a:cs typeface="Calibri" panose="020F0502020204030204" pitchFamily="34" charset="0"/>
            </a:rPr>
            <a:t>) </a:t>
          </a:r>
          <a:r>
            <a:rPr lang="en-US" sz="2000" baseline="0">
              <a:latin typeface="Lucida Bright" panose="02040602050505020304" pitchFamily="18" charset="0"/>
            </a:rPr>
            <a:t>, can the marketing consultant conclude that the proportion of customers who prefer Coca-Cola exceeds 50%?</a:t>
          </a:r>
        </a:p>
        <a:p>
          <a:endParaRPr lang="en-US" sz="2000" baseline="0">
            <a:latin typeface="Lucida Bright" panose="02040602050505020304" pitchFamily="18" charset="0"/>
          </a:endParaRPr>
        </a:p>
        <a:p>
          <a:r>
            <a:rPr lang="en-US" sz="2000" baseline="0">
              <a:latin typeface="Lucida Bright" panose="02040602050505020304" pitchFamily="18" charset="0"/>
            </a:rPr>
            <a:t>Note: Is there enough evidence to accept the Ha?</a:t>
          </a:r>
        </a:p>
        <a:p>
          <a:endParaRPr lang="en-US" sz="2000" baseline="0">
            <a:latin typeface="Lucida Bright" panose="02040602050505020304" pitchFamily="18" charset="0"/>
          </a:endParaRPr>
        </a:p>
        <a:p>
          <a:r>
            <a:rPr lang="en-US" sz="2000" baseline="0">
              <a:latin typeface="Lucida Bright" panose="02040602050505020304" pitchFamily="18" charset="0"/>
            </a:rPr>
            <a:t>Answers:</a:t>
          </a:r>
        </a:p>
        <a:p>
          <a:endParaRPr lang="en-US" sz="2000" baseline="0">
            <a:latin typeface="Lucida Bright" panose="02040602050505020304" pitchFamily="18" charset="0"/>
          </a:endParaRPr>
        </a:p>
        <a:p>
          <a:r>
            <a:rPr lang="en-US" sz="2000" baseline="0">
              <a:latin typeface="Lucida Bright" panose="02040602050505020304" pitchFamily="18" charset="0"/>
            </a:rPr>
            <a:t>A) Yes</a:t>
          </a:r>
        </a:p>
        <a:p>
          <a:endParaRPr lang="en-US" sz="2000" baseline="0">
            <a:latin typeface="Lucida Bright" panose="02040602050505020304" pitchFamily="18" charset="0"/>
          </a:endParaRPr>
        </a:p>
        <a:p>
          <a:r>
            <a:rPr lang="en-US" sz="2000" b="0" baseline="0">
              <a:latin typeface="Lucida Bright" panose="02040602050505020304" pitchFamily="18" charset="0"/>
            </a:rPr>
            <a:t>B) No</a:t>
          </a:r>
        </a:p>
        <a:p>
          <a:endParaRPr lang="en-US" sz="2000" baseline="0">
            <a:latin typeface="Lucida Bright" panose="02040602050505020304" pitchFamily="18" charset="0"/>
          </a:endParaRPr>
        </a:p>
        <a:p>
          <a:r>
            <a:rPr lang="en-US" sz="2000" baseline="0">
              <a:latin typeface="Lucida Bright" panose="02040602050505020304" pitchFamily="18" charset="0"/>
            </a:rPr>
            <a:t>C) Not enough information is provided to make a correct decision</a:t>
          </a:r>
        </a:p>
        <a:p>
          <a:endParaRPr lang="en-US" sz="2000" baseline="0">
            <a:latin typeface="Lucida Bright" panose="02040602050505020304" pitchFamily="18" charset="0"/>
          </a:endParaRPr>
        </a:p>
        <a:p>
          <a:r>
            <a:rPr lang="en-US" sz="2000" baseline="0">
              <a:latin typeface="Lucida Bright" panose="02040602050505020304" pitchFamily="18" charset="0"/>
            </a:rPr>
            <a:t>D) The test should be two sided test and therefore there is no right answer</a:t>
          </a:r>
        </a:p>
        <a:p>
          <a:r>
            <a:rPr lang="en-US" sz="2000" baseline="0">
              <a:latin typeface="Lucida Bright" panose="02040602050505020304" pitchFamily="18" charset="0"/>
            </a:rPr>
            <a:t> </a:t>
          </a:r>
        </a:p>
        <a:p>
          <a:endParaRPr lang="en-US" sz="2000" baseline="0">
            <a:latin typeface="Lucida Bright" panose="02040602050505020304" pitchFamily="18" charset="0"/>
          </a:endParaRPr>
        </a:p>
        <a:p>
          <a:endParaRPr lang="en-US" sz="2000" baseline="0">
            <a:latin typeface="Lucida Bright" panose="02040602050505020304" pitchFamily="18" charset="0"/>
          </a:endParaRPr>
        </a:p>
        <a:p>
          <a:endParaRPr lang="en-US" sz="2000" baseline="0">
            <a:latin typeface="Lucida Bright" panose="02040602050505020304" pitchFamily="18" charset="0"/>
          </a:endParaRPr>
        </a:p>
      </xdr:txBody>
    </xdr:sp>
    <xdr:clientData/>
  </xdr:twoCellAnchor>
  <xdr:twoCellAnchor>
    <xdr:from>
      <xdr:col>17</xdr:col>
      <xdr:colOff>114299</xdr:colOff>
      <xdr:row>1</xdr:row>
      <xdr:rowOff>179614</xdr:rowOff>
    </xdr:from>
    <xdr:to>
      <xdr:col>23</xdr:col>
      <xdr:colOff>280306</xdr:colOff>
      <xdr:row>6</xdr:row>
      <xdr:rowOff>30479</xdr:rowOff>
    </xdr:to>
    <xdr:sp macro="" textlink="">
      <xdr:nvSpPr>
        <xdr:cNvPr id="13" name="Rounded Rectangle 52">
          <a:extLst>
            <a:ext uri="{FF2B5EF4-FFF2-40B4-BE49-F238E27FC236}">
              <a16:creationId xmlns:a16="http://schemas.microsoft.com/office/drawing/2014/main" id="{CC219D41-C51F-4F0A-A8AA-BA862B0BD539}"/>
            </a:ext>
          </a:extLst>
        </xdr:cNvPr>
        <xdr:cNvSpPr/>
      </xdr:nvSpPr>
      <xdr:spPr>
        <a:xfrm>
          <a:off x="12828813" y="364671"/>
          <a:ext cx="3616779" cy="776151"/>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xdr:from>
      <xdr:col>16</xdr:col>
      <xdr:colOff>283029</xdr:colOff>
      <xdr:row>16</xdr:row>
      <xdr:rowOff>119742</xdr:rowOff>
    </xdr:from>
    <xdr:to>
      <xdr:col>28</xdr:col>
      <xdr:colOff>598715</xdr:colOff>
      <xdr:row>25</xdr:row>
      <xdr:rowOff>174172</xdr:rowOff>
    </xdr:to>
    <xdr:sp macro="" textlink="">
      <xdr:nvSpPr>
        <xdr:cNvPr id="8" name="TextBox 7">
          <a:extLst>
            <a:ext uri="{FF2B5EF4-FFF2-40B4-BE49-F238E27FC236}">
              <a16:creationId xmlns:a16="http://schemas.microsoft.com/office/drawing/2014/main" id="{1C507A07-FCF7-462A-9B56-5CAA54C454DF}"/>
            </a:ext>
          </a:extLst>
        </xdr:cNvPr>
        <xdr:cNvSpPr txBox="1"/>
      </xdr:nvSpPr>
      <xdr:spPr>
        <a:xfrm>
          <a:off x="11778343" y="3113313"/>
          <a:ext cx="7260772" cy="17308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When using the p-value approach the Decision Rule is:</a:t>
          </a:r>
          <a:r>
            <a:rPr lang="en-US" sz="2000" b="0" i="0" u="none" strike="noStrike">
              <a:solidFill>
                <a:schemeClr val="dk1"/>
              </a:solidFill>
              <a:effectLst/>
              <a:latin typeface="Lucida Bright" panose="02040602050505020304" pitchFamily="18" charset="0"/>
              <a:ea typeface="+mn-ea"/>
              <a:cs typeface="+mn-cs"/>
            </a:rPr>
            <a:t> </a:t>
          </a:r>
        </a:p>
        <a:p>
          <a:r>
            <a:rPr lang="en-US" sz="2000">
              <a:latin typeface="Lucida Bright" panose="02040602050505020304" pitchFamily="18" charset="0"/>
            </a:rPr>
            <a:t>If the p value</a:t>
          </a:r>
          <a:r>
            <a:rPr lang="en-US" sz="2000" baseline="0">
              <a:latin typeface="Lucida Bright" panose="02040602050505020304" pitchFamily="18" charset="0"/>
            </a:rPr>
            <a:t> is less than </a:t>
          </a:r>
          <a:r>
            <a:rPr lang="el-GR" sz="2000" baseline="0">
              <a:latin typeface="Calibri" panose="020F0502020204030204" pitchFamily="34" charset="0"/>
              <a:cs typeface="Calibri" panose="020F0502020204030204" pitchFamily="34" charset="0"/>
            </a:rPr>
            <a:t>α</a:t>
          </a:r>
          <a:r>
            <a:rPr lang="en-US" sz="2000" baseline="0">
              <a:latin typeface="Lucida Bright" panose="02040602050505020304" pitchFamily="18" charset="0"/>
              <a:cs typeface="Calibri" panose="020F0502020204030204" pitchFamily="34" charset="0"/>
            </a:rPr>
            <a:t>, reject the Ho and accept the  Ha. The Ha is the consultants hypothesis that the proportion of the customers who prefer Coca-Cola exceeds 50%</a:t>
          </a:r>
          <a:endParaRPr lang="en-US" sz="2000" baseline="0">
            <a:latin typeface="Lucida Bright" panose="02040602050505020304" pitchFamily="18" charset="0"/>
          </a:endParaRPr>
        </a:p>
        <a:p>
          <a:endParaRPr lang="en-US" sz="2000" baseline="0">
            <a:latin typeface="Lucida Bright" panose="02040602050505020304" pitchFamily="18" charset="0"/>
          </a:endParaRPr>
        </a:p>
      </xdr:txBody>
    </xdr:sp>
    <xdr:clientData/>
  </xdr:twoCellAnchor>
  <xdr:twoCellAnchor>
    <xdr:from>
      <xdr:col>16</xdr:col>
      <xdr:colOff>261256</xdr:colOff>
      <xdr:row>10</xdr:row>
      <xdr:rowOff>21773</xdr:rowOff>
    </xdr:from>
    <xdr:to>
      <xdr:col>28</xdr:col>
      <xdr:colOff>555172</xdr:colOff>
      <xdr:row>15</xdr:row>
      <xdr:rowOff>0</xdr:rowOff>
    </xdr:to>
    <xdr:sp macro="" textlink="">
      <xdr:nvSpPr>
        <xdr:cNvPr id="18" name="TextBox 17">
          <a:extLst>
            <a:ext uri="{FF2B5EF4-FFF2-40B4-BE49-F238E27FC236}">
              <a16:creationId xmlns:a16="http://schemas.microsoft.com/office/drawing/2014/main" id="{3B7CBB6F-C411-4056-B4D8-9B37ED115B4C}"/>
            </a:ext>
          </a:extLst>
        </xdr:cNvPr>
        <xdr:cNvSpPr txBox="1"/>
      </xdr:nvSpPr>
      <xdr:spPr>
        <a:xfrm>
          <a:off x="11756570" y="1872344"/>
          <a:ext cx="7239002" cy="925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Ho = 50%</a:t>
          </a:r>
        </a:p>
        <a:p>
          <a:r>
            <a:rPr lang="en-US" sz="2000" baseline="0">
              <a:latin typeface="Lucida Bright" panose="02040602050505020304" pitchFamily="18" charset="0"/>
            </a:rPr>
            <a:t>Ha &gt; 50%</a:t>
          </a:r>
        </a:p>
        <a:p>
          <a:endParaRPr lang="en-US" sz="2000" baseline="0">
            <a:latin typeface="Lucida Bright" panose="02040602050505020304" pitchFamily="18" charset="0"/>
          </a:endParaRPr>
        </a:p>
      </xdr:txBody>
    </xdr:sp>
    <xdr:clientData/>
  </xdr:twoCellAnchor>
  <xdr:twoCellAnchor>
    <xdr:from>
      <xdr:col>16</xdr:col>
      <xdr:colOff>261257</xdr:colOff>
      <xdr:row>50</xdr:row>
      <xdr:rowOff>108856</xdr:rowOff>
    </xdr:from>
    <xdr:to>
      <xdr:col>28</xdr:col>
      <xdr:colOff>576943</xdr:colOff>
      <xdr:row>56</xdr:row>
      <xdr:rowOff>119742</xdr:rowOff>
    </xdr:to>
    <xdr:sp macro="" textlink="">
      <xdr:nvSpPr>
        <xdr:cNvPr id="19" name="TextBox 18">
          <a:extLst>
            <a:ext uri="{FF2B5EF4-FFF2-40B4-BE49-F238E27FC236}">
              <a16:creationId xmlns:a16="http://schemas.microsoft.com/office/drawing/2014/main" id="{D9F8B3EA-D6C0-4A9F-9B09-05203CBA6226}"/>
            </a:ext>
          </a:extLst>
        </xdr:cNvPr>
        <xdr:cNvSpPr txBox="1"/>
      </xdr:nvSpPr>
      <xdr:spPr>
        <a:xfrm>
          <a:off x="11756571" y="9405256"/>
          <a:ext cx="7260772" cy="11647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Givens:</a:t>
          </a:r>
        </a:p>
        <a:p>
          <a:r>
            <a:rPr lang="en-US" sz="2000" baseline="0">
              <a:latin typeface="Lucida Bright" panose="02040602050505020304" pitchFamily="18" charset="0"/>
            </a:rPr>
            <a:t>p value = 0.07761</a:t>
          </a:r>
        </a:p>
        <a:p>
          <a:pPr algn="l"/>
          <a:r>
            <a:rPr lang="en-US" sz="2000" baseline="0">
              <a:latin typeface="Lucida Bright" panose="02040602050505020304" pitchFamily="18" charset="0"/>
              <a:cs typeface="Calibri" panose="020F0502020204030204" pitchFamily="34" charset="0"/>
            </a:rPr>
            <a:t>α = 0.05</a:t>
          </a:r>
          <a:endParaRPr lang="en-US" sz="2000" baseline="0">
            <a:latin typeface="Lucida Bright" panose="02040602050505020304" pitchFamily="18" charset="0"/>
          </a:endParaRPr>
        </a:p>
      </xdr:txBody>
    </xdr:sp>
    <xdr:clientData/>
  </xdr:twoCellAnchor>
  <xdr:twoCellAnchor>
    <xdr:from>
      <xdr:col>16</xdr:col>
      <xdr:colOff>293914</xdr:colOff>
      <xdr:row>57</xdr:row>
      <xdr:rowOff>130626</xdr:rowOff>
    </xdr:from>
    <xdr:to>
      <xdr:col>28</xdr:col>
      <xdr:colOff>609600</xdr:colOff>
      <xdr:row>61</xdr:row>
      <xdr:rowOff>10885</xdr:rowOff>
    </xdr:to>
    <xdr:sp macro="" textlink="">
      <xdr:nvSpPr>
        <xdr:cNvPr id="20" name="TextBox 19">
          <a:extLst>
            <a:ext uri="{FF2B5EF4-FFF2-40B4-BE49-F238E27FC236}">
              <a16:creationId xmlns:a16="http://schemas.microsoft.com/office/drawing/2014/main" id="{EC0BFF7B-26AB-414D-B1B9-AF66F4385B82}"/>
            </a:ext>
          </a:extLst>
        </xdr:cNvPr>
        <xdr:cNvSpPr txBox="1"/>
      </xdr:nvSpPr>
      <xdr:spPr>
        <a:xfrm>
          <a:off x="11789228" y="10765969"/>
          <a:ext cx="7260772" cy="6204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p value = 0.07761&gt; </a:t>
          </a:r>
          <a:r>
            <a:rPr lang="en-US" sz="2000" baseline="0">
              <a:latin typeface="Lucida Bright" panose="02040602050505020304" pitchFamily="18" charset="0"/>
              <a:cs typeface="Calibri" panose="020F0502020204030204" pitchFamily="34" charset="0"/>
            </a:rPr>
            <a:t>α = 0.05</a:t>
          </a:r>
          <a:endParaRPr lang="en-US" sz="2000" baseline="0">
            <a:latin typeface="Lucida Bright" panose="02040602050505020304" pitchFamily="18" charset="0"/>
          </a:endParaRPr>
        </a:p>
      </xdr:txBody>
    </xdr:sp>
    <xdr:clientData/>
  </xdr:twoCellAnchor>
  <xdr:twoCellAnchor>
    <xdr:from>
      <xdr:col>16</xdr:col>
      <xdr:colOff>293914</xdr:colOff>
      <xdr:row>27</xdr:row>
      <xdr:rowOff>130625</xdr:rowOff>
    </xdr:from>
    <xdr:to>
      <xdr:col>28</xdr:col>
      <xdr:colOff>587829</xdr:colOff>
      <xdr:row>49</xdr:row>
      <xdr:rowOff>32658</xdr:rowOff>
    </xdr:to>
    <xdr:sp macro="" textlink="">
      <xdr:nvSpPr>
        <xdr:cNvPr id="24" name="TextBox 23">
          <a:extLst>
            <a:ext uri="{FF2B5EF4-FFF2-40B4-BE49-F238E27FC236}">
              <a16:creationId xmlns:a16="http://schemas.microsoft.com/office/drawing/2014/main" id="{68FFEB08-48B5-455D-A155-66104842FA50}"/>
            </a:ext>
          </a:extLst>
        </xdr:cNvPr>
        <xdr:cNvSpPr txBox="1"/>
      </xdr:nvSpPr>
      <xdr:spPr>
        <a:xfrm>
          <a:off x="11789228" y="5170711"/>
          <a:ext cx="7239001" cy="39732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Calibri" panose="020F0502020204030204" pitchFamily="34" charset="0"/>
            </a:rPr>
            <a:t>The p values are typically computed by Excel or other statistical software.</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The advantage of the p-value is that it provides more information than simply stating whether the Ho is rejected. </a:t>
          </a:r>
        </a:p>
        <a:p>
          <a:endParaRPr lang="en-US" sz="2000" baseline="0">
            <a:latin typeface="Lucida Bright" panose="02040602050505020304" pitchFamily="18" charset="0"/>
            <a:cs typeface="Calibri" panose="020F0502020204030204" pitchFamily="34" charset="0"/>
          </a:endParaRPr>
        </a:p>
        <a:p>
          <a:r>
            <a:rPr lang="en-US" sz="2000" baseline="0">
              <a:latin typeface="Lucida Bright" panose="02040602050505020304" pitchFamily="18" charset="0"/>
              <a:cs typeface="Calibri" panose="020F0502020204030204" pitchFamily="34" charset="0"/>
            </a:rPr>
            <a:t>A decision maker is presented with a measure of the degree of significance of the result (this is called the test of significance). This allows the reader the opportunity to evaluate the extend to which the data differs from the Ho, not just whether it differs.</a:t>
          </a:r>
          <a:endParaRPr lang="en-US" sz="2000" baseline="0">
            <a:latin typeface="Lucida Bright" panose="020406020505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639538</xdr:colOff>
      <xdr:row>2</xdr:row>
      <xdr:rowOff>138789</xdr:rowOff>
    </xdr:from>
    <xdr:to>
      <xdr:col>11</xdr:col>
      <xdr:colOff>394609</xdr:colOff>
      <xdr:row>7</xdr:row>
      <xdr:rowOff>57148</xdr:rowOff>
    </xdr:to>
    <xdr:sp macro="" textlink="">
      <xdr:nvSpPr>
        <xdr:cNvPr id="2" name="Rounded Rectangle 4">
          <a:extLst>
            <a:ext uri="{FF2B5EF4-FFF2-40B4-BE49-F238E27FC236}">
              <a16:creationId xmlns:a16="http://schemas.microsoft.com/office/drawing/2014/main" id="{9DCE8ACA-E953-4A6D-BE8A-4F34626A1A12}"/>
            </a:ext>
          </a:extLst>
        </xdr:cNvPr>
        <xdr:cNvSpPr/>
      </xdr:nvSpPr>
      <xdr:spPr>
        <a:xfrm>
          <a:off x="2468338" y="508903"/>
          <a:ext cx="6373585" cy="843645"/>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a:t>
          </a:r>
          <a:endParaRPr lang="en-US" sz="2800">
            <a:solidFill>
              <a:schemeClr val="tx1"/>
            </a:solidFill>
            <a:latin typeface="Lucida Bright" panose="02040602050505020304" pitchFamily="18" charset="0"/>
          </a:endParaRPr>
        </a:p>
      </xdr:txBody>
    </xdr:sp>
    <xdr:clientData/>
  </xdr:twoCellAnchor>
  <xdr:twoCellAnchor>
    <xdr:from>
      <xdr:col>0</xdr:col>
      <xdr:colOff>217711</xdr:colOff>
      <xdr:row>11</xdr:row>
      <xdr:rowOff>19049</xdr:rowOff>
    </xdr:from>
    <xdr:to>
      <xdr:col>11</xdr:col>
      <xdr:colOff>195944</xdr:colOff>
      <xdr:row>23</xdr:row>
      <xdr:rowOff>163286</xdr:rowOff>
    </xdr:to>
    <xdr:sp macro="" textlink="">
      <xdr:nvSpPr>
        <xdr:cNvPr id="3" name="TextBox 2">
          <a:extLst>
            <a:ext uri="{FF2B5EF4-FFF2-40B4-BE49-F238E27FC236}">
              <a16:creationId xmlns:a16="http://schemas.microsoft.com/office/drawing/2014/main" id="{A7EA0289-4341-4DEF-8EB9-AA617E3BDC85}"/>
            </a:ext>
          </a:extLst>
        </xdr:cNvPr>
        <xdr:cNvSpPr txBox="1"/>
      </xdr:nvSpPr>
      <xdr:spPr>
        <a:xfrm>
          <a:off x="217711" y="2114549"/>
          <a:ext cx="8142519" cy="4416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Lucida Bright" panose="02040602050505020304" pitchFamily="18" charset="0"/>
              <a:ea typeface="+mn-ea"/>
              <a:cs typeface="+mn-cs"/>
            </a:rPr>
            <a:t>Compute the relative frequencies for the data given in the table to the right: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prstClr val="black"/>
            </a:solidFill>
            <a:effectLst/>
            <a:uLnTx/>
            <a:uFillTx/>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Lucida Bright" panose="02040602050505020304" pitchFamily="18" charset="0"/>
              <a:ea typeface="+mn-ea"/>
              <a:cs typeface="+mn-cs"/>
            </a:rPr>
            <a:t>a) 0.31, 0.14, 0.37, 0.18</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prstClr val="black"/>
            </a:solidFill>
            <a:effectLst/>
            <a:uLnTx/>
            <a:uFillTx/>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Lucida Bright" panose="02040602050505020304" pitchFamily="18" charset="0"/>
              <a:ea typeface="+mn-ea"/>
              <a:cs typeface="+mn-cs"/>
            </a:rPr>
            <a:t>b) 0.37, 0.14, 0.31, 0.18</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prstClr val="black"/>
            </a:solidFill>
            <a:effectLst/>
            <a:uLnTx/>
            <a:uFillTx/>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Lucida Bright" panose="02040602050505020304" pitchFamily="18" charset="0"/>
              <a:ea typeface="+mn-ea"/>
              <a:cs typeface="+mn-cs"/>
            </a:rPr>
            <a:t>c) 0.14, 0.31, 0.37, 0.18</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prstClr val="black"/>
            </a:solidFill>
            <a:effectLst/>
            <a:uLnTx/>
            <a:uFillTx/>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Lucida Bright" panose="02040602050505020304" pitchFamily="18" charset="0"/>
              <a:ea typeface="+mn-ea"/>
              <a:cs typeface="+mn-cs"/>
            </a:rPr>
            <a:t>d) 0.18, 0.31, 0.37, 0.14</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prstClr val="black"/>
            </a:solidFill>
            <a:effectLst/>
            <a:uLnTx/>
            <a:uFillTx/>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prstClr val="black"/>
              </a:solidFill>
              <a:effectLst/>
              <a:uLnTx/>
              <a:uFillTx/>
              <a:latin typeface="Lucida Bright" panose="02040602050505020304" pitchFamily="18" charset="0"/>
              <a:ea typeface="+mn-ea"/>
              <a:cs typeface="+mn-cs"/>
            </a:rPr>
            <a:t>Answer: D</a:t>
          </a:r>
        </a:p>
        <a:p>
          <a:endParaRPr lang="en-US" sz="2000" baseline="0">
            <a:latin typeface="Lucida Bright" panose="02040602050505020304" pitchFamily="18" charset="0"/>
          </a:endParaRPr>
        </a:p>
      </xdr:txBody>
    </xdr:sp>
    <xdr:clientData/>
  </xdr:twoCellAnchor>
  <xdr:twoCellAnchor>
    <xdr:from>
      <xdr:col>27</xdr:col>
      <xdr:colOff>517071</xdr:colOff>
      <xdr:row>128</xdr:row>
      <xdr:rowOff>81643</xdr:rowOff>
    </xdr:from>
    <xdr:to>
      <xdr:col>27</xdr:col>
      <xdr:colOff>562790</xdr:colOff>
      <xdr:row>128</xdr:row>
      <xdr:rowOff>127362</xdr:rowOff>
    </xdr:to>
    <xdr:sp macro="" textlink="">
      <xdr:nvSpPr>
        <xdr:cNvPr id="4" name="Right Brace 3">
          <a:extLst>
            <a:ext uri="{FF2B5EF4-FFF2-40B4-BE49-F238E27FC236}">
              <a16:creationId xmlns:a16="http://schemas.microsoft.com/office/drawing/2014/main" id="{2636ACB7-8042-4C7B-BAB3-97BAE4F8553C}"/>
            </a:ext>
          </a:extLst>
        </xdr:cNvPr>
        <xdr:cNvSpPr/>
      </xdr:nvSpPr>
      <xdr:spPr>
        <a:xfrm>
          <a:off x="19338471" y="24717103"/>
          <a:ext cx="45719" cy="4571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0</xdr:colOff>
      <xdr:row>2</xdr:row>
      <xdr:rowOff>65315</xdr:rowOff>
    </xdr:from>
    <xdr:to>
      <xdr:col>3</xdr:col>
      <xdr:colOff>176212</xdr:colOff>
      <xdr:row>7</xdr:row>
      <xdr:rowOff>160565</xdr:rowOff>
    </xdr:to>
    <xdr:sp macro="" textlink="">
      <xdr:nvSpPr>
        <xdr:cNvPr id="5" name="Left Arrow 62">
          <a:hlinkClick xmlns:r="http://schemas.openxmlformats.org/officeDocument/2006/relationships" r:id="rId1"/>
          <a:extLst>
            <a:ext uri="{FF2B5EF4-FFF2-40B4-BE49-F238E27FC236}">
              <a16:creationId xmlns:a16="http://schemas.microsoft.com/office/drawing/2014/main" id="{5E1B73A9-C854-41A3-9583-4F0FB9CCDD86}"/>
            </a:ext>
          </a:extLst>
        </xdr:cNvPr>
        <xdr:cNvSpPr/>
      </xdr:nvSpPr>
      <xdr:spPr>
        <a:xfrm>
          <a:off x="609600" y="431075"/>
          <a:ext cx="1395412" cy="10096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13</xdr:col>
      <xdr:colOff>408215</xdr:colOff>
      <xdr:row>3</xdr:row>
      <xdr:rowOff>40823</xdr:rowOff>
    </xdr:from>
    <xdr:to>
      <xdr:col>17</xdr:col>
      <xdr:colOff>68036</xdr:colOff>
      <xdr:row>7</xdr:row>
      <xdr:rowOff>82188</xdr:rowOff>
    </xdr:to>
    <xdr:sp macro="" textlink="">
      <xdr:nvSpPr>
        <xdr:cNvPr id="6" name="Rounded Rectangle 52">
          <a:extLst>
            <a:ext uri="{FF2B5EF4-FFF2-40B4-BE49-F238E27FC236}">
              <a16:creationId xmlns:a16="http://schemas.microsoft.com/office/drawing/2014/main" id="{EC168C47-C851-42F2-8C3C-7BF9D2B87053}"/>
            </a:ext>
          </a:extLst>
        </xdr:cNvPr>
        <xdr:cNvSpPr/>
      </xdr:nvSpPr>
      <xdr:spPr>
        <a:xfrm>
          <a:off x="9742715" y="612323"/>
          <a:ext cx="4449535" cy="80336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xdr:from>
      <xdr:col>12</xdr:col>
      <xdr:colOff>239486</xdr:colOff>
      <xdr:row>2</xdr:row>
      <xdr:rowOff>141515</xdr:rowOff>
    </xdr:from>
    <xdr:to>
      <xdr:col>12</xdr:col>
      <xdr:colOff>272143</xdr:colOff>
      <xdr:row>45</xdr:row>
      <xdr:rowOff>174172</xdr:rowOff>
    </xdr:to>
    <xdr:cxnSp macro="">
      <xdr:nvCxnSpPr>
        <xdr:cNvPr id="7" name="Straight Connector 6">
          <a:extLst>
            <a:ext uri="{FF2B5EF4-FFF2-40B4-BE49-F238E27FC236}">
              <a16:creationId xmlns:a16="http://schemas.microsoft.com/office/drawing/2014/main" id="{4E8304AB-D117-4340-8011-03365C648467}"/>
            </a:ext>
          </a:extLst>
        </xdr:cNvPr>
        <xdr:cNvCxnSpPr/>
      </xdr:nvCxnSpPr>
      <xdr:spPr>
        <a:xfrm>
          <a:off x="9296400" y="511629"/>
          <a:ext cx="32657" cy="8044543"/>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590551</xdr:colOff>
      <xdr:row>1</xdr:row>
      <xdr:rowOff>156029</xdr:rowOff>
    </xdr:from>
    <xdr:to>
      <xdr:col>24</xdr:col>
      <xdr:colOff>158751</xdr:colOff>
      <xdr:row>8</xdr:row>
      <xdr:rowOff>46265</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435851" y="333829"/>
          <a:ext cx="7658100" cy="113483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a:solidFill>
                <a:schemeClr val="accent3">
                  <a:lumMod val="50000"/>
                </a:schemeClr>
              </a:solidFill>
              <a:latin typeface="Lucida Bright" panose="02040602050505020304" pitchFamily="18" charset="0"/>
            </a:rPr>
            <a:t>Content</a:t>
          </a:r>
        </a:p>
      </xdr:txBody>
    </xdr:sp>
    <xdr:clientData/>
  </xdr:twoCellAnchor>
  <xdr:twoCellAnchor>
    <xdr:from>
      <xdr:col>14</xdr:col>
      <xdr:colOff>25400</xdr:colOff>
      <xdr:row>11</xdr:row>
      <xdr:rowOff>113393</xdr:rowOff>
    </xdr:from>
    <xdr:to>
      <xdr:col>21</xdr:col>
      <xdr:colOff>486229</xdr:colOff>
      <xdr:row>17</xdr:row>
      <xdr:rowOff>4535</xdr:rowOff>
    </xdr:to>
    <xdr:sp macro="" textlink="">
      <xdr:nvSpPr>
        <xdr:cNvPr id="10" name="Rounded Rectangle 9">
          <a:hlinkClick xmlns:r="http://schemas.openxmlformats.org/officeDocument/2006/relationships" r:id="rId1"/>
          <a:extLst>
            <a:ext uri="{FF2B5EF4-FFF2-40B4-BE49-F238E27FC236}">
              <a16:creationId xmlns:a16="http://schemas.microsoft.com/office/drawing/2014/main" id="{00000000-0008-0000-0100-00000A000000}"/>
            </a:ext>
          </a:extLst>
        </xdr:cNvPr>
        <xdr:cNvSpPr/>
      </xdr:nvSpPr>
      <xdr:spPr>
        <a:xfrm>
          <a:off x="8737600" y="2069193"/>
          <a:ext cx="4816929" cy="95794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14</xdr:col>
      <xdr:colOff>71665</xdr:colOff>
      <xdr:row>19</xdr:row>
      <xdr:rowOff>12701</xdr:rowOff>
    </xdr:from>
    <xdr:to>
      <xdr:col>21</xdr:col>
      <xdr:colOff>444500</xdr:colOff>
      <xdr:row>24</xdr:row>
      <xdr:rowOff>81643</xdr:rowOff>
    </xdr:to>
    <xdr:sp macro="" textlink="">
      <xdr:nvSpPr>
        <xdr:cNvPr id="16" name="Rounded Rectangle 15">
          <a:hlinkClick xmlns:r="http://schemas.openxmlformats.org/officeDocument/2006/relationships" r:id="rId2"/>
          <a:extLst>
            <a:ext uri="{FF2B5EF4-FFF2-40B4-BE49-F238E27FC236}">
              <a16:creationId xmlns:a16="http://schemas.microsoft.com/office/drawing/2014/main" id="{00000000-0008-0000-0100-000010000000}"/>
            </a:ext>
          </a:extLst>
        </xdr:cNvPr>
        <xdr:cNvSpPr/>
      </xdr:nvSpPr>
      <xdr:spPr>
        <a:xfrm>
          <a:off x="8783865" y="3390901"/>
          <a:ext cx="4728935" cy="95794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7</a:t>
          </a:r>
        </a:p>
      </xdr:txBody>
    </xdr:sp>
    <xdr:clientData/>
  </xdr:twoCellAnchor>
  <xdr:twoCellAnchor>
    <xdr:from>
      <xdr:col>14</xdr:col>
      <xdr:colOff>57150</xdr:colOff>
      <xdr:row>26</xdr:row>
      <xdr:rowOff>93436</xdr:rowOff>
    </xdr:from>
    <xdr:to>
      <xdr:col>21</xdr:col>
      <xdr:colOff>381000</xdr:colOff>
      <xdr:row>31</xdr:row>
      <xdr:rowOff>175078</xdr:rowOff>
    </xdr:to>
    <xdr:sp macro="" textlink="">
      <xdr:nvSpPr>
        <xdr:cNvPr id="17" name="Rounded Rectangle 16">
          <a:hlinkClick xmlns:r="http://schemas.openxmlformats.org/officeDocument/2006/relationships" r:id="rId3"/>
          <a:extLst>
            <a:ext uri="{FF2B5EF4-FFF2-40B4-BE49-F238E27FC236}">
              <a16:creationId xmlns:a16="http://schemas.microsoft.com/office/drawing/2014/main" id="{00000000-0008-0000-0100-000011000000}"/>
            </a:ext>
          </a:extLst>
        </xdr:cNvPr>
        <xdr:cNvSpPr/>
      </xdr:nvSpPr>
      <xdr:spPr>
        <a:xfrm>
          <a:off x="8769350" y="4716236"/>
          <a:ext cx="4679950" cy="97064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a:t>
          </a:r>
        </a:p>
      </xdr:txBody>
    </xdr:sp>
    <xdr:clientData/>
  </xdr:twoCellAnchor>
  <xdr:twoCellAnchor>
    <xdr:from>
      <xdr:col>1</xdr:col>
      <xdr:colOff>259442</xdr:colOff>
      <xdr:row>3</xdr:row>
      <xdr:rowOff>22678</xdr:rowOff>
    </xdr:from>
    <xdr:to>
      <xdr:col>4</xdr:col>
      <xdr:colOff>152400</xdr:colOff>
      <xdr:row>9</xdr:row>
      <xdr:rowOff>165100</xdr:rowOff>
    </xdr:to>
    <xdr:sp macro="" textlink="">
      <xdr:nvSpPr>
        <xdr:cNvPr id="23" name="Left Arrow 22">
          <a:hlinkClick xmlns:r="http://schemas.openxmlformats.org/officeDocument/2006/relationships" r:id="rId4"/>
          <a:extLst>
            <a:ext uri="{FF2B5EF4-FFF2-40B4-BE49-F238E27FC236}">
              <a16:creationId xmlns:a16="http://schemas.microsoft.com/office/drawing/2014/main" id="{00000000-0008-0000-0100-000017000000}"/>
            </a:ext>
          </a:extLst>
        </xdr:cNvPr>
        <xdr:cNvSpPr/>
      </xdr:nvSpPr>
      <xdr:spPr>
        <a:xfrm>
          <a:off x="881742" y="556078"/>
          <a:ext cx="1759858" cy="1209222"/>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14</xdr:col>
      <xdr:colOff>97065</xdr:colOff>
      <xdr:row>34</xdr:row>
      <xdr:rowOff>18144</xdr:rowOff>
    </xdr:from>
    <xdr:to>
      <xdr:col>21</xdr:col>
      <xdr:colOff>393700</xdr:colOff>
      <xdr:row>39</xdr:row>
      <xdr:rowOff>99786</xdr:rowOff>
    </xdr:to>
    <xdr:sp macro="" textlink="">
      <xdr:nvSpPr>
        <xdr:cNvPr id="20" name="Rounded Rectangle 20">
          <a:hlinkClick xmlns:r="http://schemas.openxmlformats.org/officeDocument/2006/relationships" r:id="rId5"/>
          <a:extLst>
            <a:ext uri="{FF2B5EF4-FFF2-40B4-BE49-F238E27FC236}">
              <a16:creationId xmlns:a16="http://schemas.microsoft.com/office/drawing/2014/main" id="{4D4D8636-3CAA-42B1-9DCF-238F396372E0}"/>
            </a:ext>
          </a:extLst>
        </xdr:cNvPr>
        <xdr:cNvSpPr/>
      </xdr:nvSpPr>
      <xdr:spPr>
        <a:xfrm>
          <a:off x="8809265" y="6063344"/>
          <a:ext cx="4652735" cy="97064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11</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879023</xdr:colOff>
      <xdr:row>1</xdr:row>
      <xdr:rowOff>138790</xdr:rowOff>
    </xdr:from>
    <xdr:to>
      <xdr:col>12</xdr:col>
      <xdr:colOff>24494</xdr:colOff>
      <xdr:row>6</xdr:row>
      <xdr:rowOff>57149</xdr:rowOff>
    </xdr:to>
    <xdr:sp macro="" textlink="">
      <xdr:nvSpPr>
        <xdr:cNvPr id="2" name="Rounded Rectangle 4">
          <a:extLst>
            <a:ext uri="{FF2B5EF4-FFF2-40B4-BE49-F238E27FC236}">
              <a16:creationId xmlns:a16="http://schemas.microsoft.com/office/drawing/2014/main" id="{218D207A-863B-435D-8F5A-94150976DDFB}"/>
            </a:ext>
          </a:extLst>
        </xdr:cNvPr>
        <xdr:cNvSpPr/>
      </xdr:nvSpPr>
      <xdr:spPr>
        <a:xfrm>
          <a:off x="2707823" y="323847"/>
          <a:ext cx="6373585" cy="843645"/>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7</a:t>
          </a:r>
          <a:endParaRPr lang="en-US" sz="2800">
            <a:solidFill>
              <a:schemeClr val="tx1"/>
            </a:solidFill>
            <a:latin typeface="Lucida Bright" panose="02040602050505020304" pitchFamily="18" charset="0"/>
          </a:endParaRPr>
        </a:p>
      </xdr:txBody>
    </xdr:sp>
    <xdr:clientData/>
  </xdr:twoCellAnchor>
  <xdr:twoCellAnchor>
    <xdr:from>
      <xdr:col>26</xdr:col>
      <xdr:colOff>517071</xdr:colOff>
      <xdr:row>128</xdr:row>
      <xdr:rowOff>81643</xdr:rowOff>
    </xdr:from>
    <xdr:to>
      <xdr:col>26</xdr:col>
      <xdr:colOff>562790</xdr:colOff>
      <xdr:row>128</xdr:row>
      <xdr:rowOff>127362</xdr:rowOff>
    </xdr:to>
    <xdr:sp macro="" textlink="">
      <xdr:nvSpPr>
        <xdr:cNvPr id="4" name="Right Brace 3">
          <a:extLst>
            <a:ext uri="{FF2B5EF4-FFF2-40B4-BE49-F238E27FC236}">
              <a16:creationId xmlns:a16="http://schemas.microsoft.com/office/drawing/2014/main" id="{7692865D-38EC-4ED9-9273-24978875C7E5}"/>
            </a:ext>
          </a:extLst>
        </xdr:cNvPr>
        <xdr:cNvSpPr/>
      </xdr:nvSpPr>
      <xdr:spPr>
        <a:xfrm>
          <a:off x="19338471" y="24717103"/>
          <a:ext cx="45719" cy="4571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587828</xdr:colOff>
      <xdr:row>1</xdr:row>
      <xdr:rowOff>76200</xdr:rowOff>
    </xdr:from>
    <xdr:to>
      <xdr:col>3</xdr:col>
      <xdr:colOff>154440</xdr:colOff>
      <xdr:row>6</xdr:row>
      <xdr:rowOff>171450</xdr:rowOff>
    </xdr:to>
    <xdr:sp macro="" textlink="">
      <xdr:nvSpPr>
        <xdr:cNvPr id="5" name="Left Arrow 62">
          <a:hlinkClick xmlns:r="http://schemas.openxmlformats.org/officeDocument/2006/relationships" r:id="rId1"/>
          <a:extLst>
            <a:ext uri="{FF2B5EF4-FFF2-40B4-BE49-F238E27FC236}">
              <a16:creationId xmlns:a16="http://schemas.microsoft.com/office/drawing/2014/main" id="{11D91733-A062-41BC-8F91-492CE13D3DCF}"/>
            </a:ext>
          </a:extLst>
        </xdr:cNvPr>
        <xdr:cNvSpPr/>
      </xdr:nvSpPr>
      <xdr:spPr>
        <a:xfrm>
          <a:off x="587828" y="261257"/>
          <a:ext cx="1395412" cy="102053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13</xdr:col>
      <xdr:colOff>283029</xdr:colOff>
      <xdr:row>2</xdr:row>
      <xdr:rowOff>1</xdr:rowOff>
    </xdr:from>
    <xdr:to>
      <xdr:col>13</xdr:col>
      <xdr:colOff>315686</xdr:colOff>
      <xdr:row>45</xdr:row>
      <xdr:rowOff>32658</xdr:rowOff>
    </xdr:to>
    <xdr:cxnSp macro="">
      <xdr:nvCxnSpPr>
        <xdr:cNvPr id="7" name="Straight Connector 6">
          <a:extLst>
            <a:ext uri="{FF2B5EF4-FFF2-40B4-BE49-F238E27FC236}">
              <a16:creationId xmlns:a16="http://schemas.microsoft.com/office/drawing/2014/main" id="{405C6E3E-7652-492B-9124-EAC905F71A60}"/>
            </a:ext>
          </a:extLst>
        </xdr:cNvPr>
        <xdr:cNvCxnSpPr/>
      </xdr:nvCxnSpPr>
      <xdr:spPr>
        <a:xfrm>
          <a:off x="9949543" y="370115"/>
          <a:ext cx="32657" cy="8044543"/>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141514</xdr:colOff>
      <xdr:row>9</xdr:row>
      <xdr:rowOff>3</xdr:rowOff>
    </xdr:from>
    <xdr:to>
      <xdr:col>12</xdr:col>
      <xdr:colOff>457200</xdr:colOff>
      <xdr:row>12</xdr:row>
      <xdr:rowOff>43543</xdr:rowOff>
    </xdr:to>
    <xdr:sp macro="" textlink="">
      <xdr:nvSpPr>
        <xdr:cNvPr id="9" name="TextBox 8">
          <a:extLst>
            <a:ext uri="{FF2B5EF4-FFF2-40B4-BE49-F238E27FC236}">
              <a16:creationId xmlns:a16="http://schemas.microsoft.com/office/drawing/2014/main" id="{1C05E297-5842-45DE-8BD3-36EFF027DB91}"/>
            </a:ext>
          </a:extLst>
        </xdr:cNvPr>
        <xdr:cNvSpPr txBox="1"/>
      </xdr:nvSpPr>
      <xdr:spPr>
        <a:xfrm>
          <a:off x="751114" y="1665517"/>
          <a:ext cx="8763000" cy="1262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Listed</a:t>
          </a:r>
          <a:r>
            <a:rPr lang="en-US" sz="2000" baseline="0">
              <a:solidFill>
                <a:schemeClr val="dk1"/>
              </a:solidFill>
              <a:effectLst/>
              <a:latin typeface="Lucida Bright" panose="02040602050505020304" pitchFamily="18" charset="0"/>
              <a:ea typeface="+mn-ea"/>
              <a:cs typeface="+mn-cs"/>
            </a:rPr>
            <a:t> to the right </a:t>
          </a:r>
          <a:r>
            <a:rPr lang="en-US" sz="2000">
              <a:solidFill>
                <a:schemeClr val="dk1"/>
              </a:solidFill>
              <a:effectLst/>
              <a:latin typeface="Lucida Bright" panose="02040602050505020304" pitchFamily="18" charset="0"/>
              <a:ea typeface="+mn-ea"/>
              <a:cs typeface="+mn-cs"/>
            </a:rPr>
            <a:t>is a company's sales in the period 2000 to 2011 along with the national income of the country, where the business is set up.</a:t>
          </a:r>
        </a:p>
        <a:p>
          <a:endParaRPr lang="en-US" sz="2000" baseline="0">
            <a:latin typeface="Lucida Bright" panose="02040602050505020304" pitchFamily="18" charset="0"/>
          </a:endParaRPr>
        </a:p>
      </xdr:txBody>
    </xdr:sp>
    <xdr:clientData/>
  </xdr:twoCellAnchor>
  <xdr:twoCellAnchor>
    <xdr:from>
      <xdr:col>15</xdr:col>
      <xdr:colOff>0</xdr:colOff>
      <xdr:row>2</xdr:row>
      <xdr:rowOff>108857</xdr:rowOff>
    </xdr:from>
    <xdr:to>
      <xdr:col>17</xdr:col>
      <xdr:colOff>993321</xdr:colOff>
      <xdr:row>6</xdr:row>
      <xdr:rowOff>144779</xdr:rowOff>
    </xdr:to>
    <xdr:sp macro="" textlink="">
      <xdr:nvSpPr>
        <xdr:cNvPr id="14" name="Rounded Rectangle 52">
          <a:extLst>
            <a:ext uri="{FF2B5EF4-FFF2-40B4-BE49-F238E27FC236}">
              <a16:creationId xmlns:a16="http://schemas.microsoft.com/office/drawing/2014/main" id="{D331903A-A021-461C-A5CF-5CC3931C8C08}"/>
            </a:ext>
          </a:extLst>
        </xdr:cNvPr>
        <xdr:cNvSpPr/>
      </xdr:nvSpPr>
      <xdr:spPr>
        <a:xfrm>
          <a:off x="12104914" y="478971"/>
          <a:ext cx="4346121" cy="776151"/>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xdr:from>
      <xdr:col>1</xdr:col>
      <xdr:colOff>152400</xdr:colOff>
      <xdr:row>12</xdr:row>
      <xdr:rowOff>253094</xdr:rowOff>
    </xdr:from>
    <xdr:to>
      <xdr:col>12</xdr:col>
      <xdr:colOff>468086</xdr:colOff>
      <xdr:row>17</xdr:row>
      <xdr:rowOff>250371</xdr:rowOff>
    </xdr:to>
    <xdr:sp macro="" textlink="">
      <xdr:nvSpPr>
        <xdr:cNvPr id="8" name="TextBox 7">
          <a:extLst>
            <a:ext uri="{FF2B5EF4-FFF2-40B4-BE49-F238E27FC236}">
              <a16:creationId xmlns:a16="http://schemas.microsoft.com/office/drawing/2014/main" id="{5D6850EE-C505-45B6-8C1E-BAFEBA2B60D9}"/>
            </a:ext>
          </a:extLst>
        </xdr:cNvPr>
        <xdr:cNvSpPr txBox="1"/>
      </xdr:nvSpPr>
      <xdr:spPr>
        <a:xfrm>
          <a:off x="762000" y="3137808"/>
          <a:ext cx="8763000" cy="14233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Consider the following as the </a:t>
          </a:r>
          <a:r>
            <a:rPr lang="en-US" sz="2000" b="1">
              <a:solidFill>
                <a:srgbClr val="C00000"/>
              </a:solidFill>
              <a:effectLst/>
              <a:latin typeface="Lucida Bright" panose="02040602050505020304" pitchFamily="18" charset="0"/>
              <a:ea typeface="+mn-ea"/>
              <a:cs typeface="+mn-cs"/>
            </a:rPr>
            <a:t>estimated regression analysis </a:t>
          </a:r>
          <a:r>
            <a:rPr lang="en-US" sz="2000">
              <a:solidFill>
                <a:schemeClr val="dk1"/>
              </a:solidFill>
              <a:effectLst/>
              <a:latin typeface="Lucida Bright" panose="02040602050505020304" pitchFamily="18" charset="0"/>
              <a:ea typeface="+mn-ea"/>
              <a:cs typeface="+mn-cs"/>
            </a:rPr>
            <a:t>using Excel that could be used to estimate the company's yearly sale, given the yearly national income.</a:t>
          </a:r>
        </a:p>
        <a:p>
          <a:endParaRPr lang="en-US" sz="2000" baseline="0">
            <a:latin typeface="Lucida Bright" panose="02040602050505020304" pitchFamily="18" charset="0"/>
          </a:endParaRPr>
        </a:p>
      </xdr:txBody>
    </xdr:sp>
    <xdr:clientData/>
  </xdr:twoCellAnchor>
  <xdr:twoCellAnchor>
    <xdr:from>
      <xdr:col>1</xdr:col>
      <xdr:colOff>171449</xdr:colOff>
      <xdr:row>18</xdr:row>
      <xdr:rowOff>239487</xdr:rowOff>
    </xdr:from>
    <xdr:to>
      <xdr:col>12</xdr:col>
      <xdr:colOff>487135</xdr:colOff>
      <xdr:row>35</xdr:row>
      <xdr:rowOff>119743</xdr:rowOff>
    </xdr:to>
    <mc:AlternateContent xmlns:mc="http://schemas.openxmlformats.org/markup-compatibility/2006">
      <mc:Choice xmlns:a14="http://schemas.microsoft.com/office/drawing/2010/main" Requires="a14">
        <xdr:sp macro="" textlink="">
          <xdr:nvSpPr>
            <xdr:cNvPr id="11" name="TextBox 10">
              <a:extLst>
                <a:ext uri="{FF2B5EF4-FFF2-40B4-BE49-F238E27FC236}">
                  <a16:creationId xmlns:a16="http://schemas.microsoft.com/office/drawing/2014/main" id="{6D26B769-00CC-4144-9F1B-270ED1C0B498}"/>
                </a:ext>
              </a:extLst>
            </xdr:cNvPr>
            <xdr:cNvSpPr txBox="1"/>
          </xdr:nvSpPr>
          <xdr:spPr>
            <a:xfrm>
              <a:off x="781049" y="4844144"/>
              <a:ext cx="8763000" cy="3701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effectLst/>
                  <a:latin typeface="Lucida Bright" panose="02040602050505020304" pitchFamily="18" charset="0"/>
                  <a:ea typeface="+mn-ea"/>
                  <a:cs typeface="+mn-cs"/>
                </a:rPr>
                <a:t>What is the</a:t>
              </a:r>
              <a:r>
                <a:rPr lang="en-US" sz="2000">
                  <a:solidFill>
                    <a:schemeClr val="accent3">
                      <a:lumMod val="50000"/>
                    </a:schemeClr>
                  </a:solidFill>
                  <a:effectLst/>
                  <a:latin typeface="Lucida Bright" panose="02040602050505020304" pitchFamily="18" charset="0"/>
                  <a:ea typeface="+mn-ea"/>
                  <a:cs typeface="+mn-cs"/>
                </a:rPr>
                <a:t> </a:t>
              </a:r>
              <a:r>
                <a:rPr lang="en-US" sz="2000" b="1">
                  <a:solidFill>
                    <a:srgbClr val="C00000"/>
                  </a:solidFill>
                  <a:effectLst/>
                  <a:latin typeface="Lucida Bright" panose="02040602050505020304" pitchFamily="18" charset="0"/>
                  <a:ea typeface="+mn-ea"/>
                  <a:cs typeface="+mn-cs"/>
                </a:rPr>
                <a:t>estimated</a:t>
              </a:r>
              <a:r>
                <a:rPr lang="en-US" sz="2000" b="1">
                  <a:solidFill>
                    <a:schemeClr val="accent3">
                      <a:lumMod val="50000"/>
                    </a:schemeClr>
                  </a:solidFill>
                  <a:effectLst/>
                  <a:latin typeface="Lucida Bright" panose="02040602050505020304" pitchFamily="18" charset="0"/>
                  <a:ea typeface="+mn-ea"/>
                  <a:cs typeface="+mn-cs"/>
                </a:rPr>
                <a:t> </a:t>
              </a:r>
              <a:r>
                <a:rPr lang="en-US" sz="2000" b="1">
                  <a:solidFill>
                    <a:srgbClr val="C00000"/>
                  </a:solidFill>
                  <a:effectLst/>
                  <a:latin typeface="Lucida Bright" panose="02040602050505020304" pitchFamily="18" charset="0"/>
                  <a:ea typeface="+mn-ea"/>
                  <a:cs typeface="+mn-cs"/>
                </a:rPr>
                <a:t>regression equation </a:t>
              </a:r>
              <a:r>
                <a:rPr lang="en-US" sz="2000">
                  <a:solidFill>
                    <a:schemeClr val="dk1"/>
                  </a:solidFill>
                  <a:effectLst/>
                  <a:latin typeface="Lucida Bright" panose="02040602050505020304" pitchFamily="18" charset="0"/>
                  <a:ea typeface="+mn-ea"/>
                  <a:cs typeface="+mn-cs"/>
                </a:rPr>
                <a:t>that can be used to </a:t>
              </a:r>
              <a:r>
                <a:rPr lang="en-US" sz="2000">
                  <a:solidFill>
                    <a:srgbClr val="C00000"/>
                  </a:solidFill>
                  <a:effectLst/>
                  <a:latin typeface="Lucida Bright" panose="02040602050505020304" pitchFamily="18" charset="0"/>
                  <a:ea typeface="+mn-ea"/>
                  <a:cs typeface="+mn-cs"/>
                </a:rPr>
                <a:t>predict </a:t>
              </a:r>
              <a:r>
                <a:rPr lang="en-US" sz="2000">
                  <a:solidFill>
                    <a:schemeClr val="dk1"/>
                  </a:solidFill>
                  <a:effectLst/>
                  <a:latin typeface="Lucida Bright" panose="02040602050505020304" pitchFamily="18" charset="0"/>
                  <a:ea typeface="+mn-ea"/>
                  <a:cs typeface="+mn-cs"/>
                </a:rPr>
                <a:t>the company's sale using the national income?</a:t>
              </a:r>
            </a:p>
            <a:p>
              <a:pPr lvl="0" algn="ctr"/>
              <a:endParaRPr lang="en-US" sz="2000" i="0">
                <a:solidFill>
                  <a:schemeClr val="dk1"/>
                </a:solidFill>
                <a:effectLst/>
                <a:latin typeface="Lucida Bright" panose="02040602050505020304" pitchFamily="18" charset="0"/>
                <a:ea typeface="+mn-ea"/>
                <a:cs typeface="+mn-cs"/>
              </a:endParaRPr>
            </a:p>
            <a:p>
              <a:r>
                <a:rPr lang="en-US" sz="2000">
                  <a:solidFill>
                    <a:schemeClr val="dk1"/>
                  </a:solidFill>
                  <a:effectLst/>
                  <a:ea typeface="+mn-ea"/>
                  <a:cs typeface="+mn-cs"/>
                </a:rPr>
                <a:t>A) </a:t>
              </a:r>
              <a14:m>
                <m:oMath xmlns:m="http://schemas.openxmlformats.org/officeDocument/2006/math">
                  <m:r>
                    <a:rPr lang="en-US" sz="2000" i="1">
                      <a:solidFill>
                        <a:schemeClr val="dk1"/>
                      </a:solidFill>
                      <a:effectLst/>
                      <a:latin typeface="Cambria Math" panose="02040503050406030204" pitchFamily="18" charset="0"/>
                      <a:ea typeface="+mn-ea"/>
                      <a:cs typeface="+mn-cs"/>
                    </a:rPr>
                    <m:t>𝑦</m:t>
                  </m:r>
                  <m:r>
                    <a:rPr lang="en-US" sz="2000" i="1">
                      <a:solidFill>
                        <a:schemeClr val="dk1"/>
                      </a:solidFill>
                      <a:effectLst/>
                      <a:latin typeface="Cambria Math" panose="02040503050406030204" pitchFamily="18" charset="0"/>
                      <a:ea typeface="+mn-ea"/>
                      <a:cs typeface="+mn-cs"/>
                    </a:rPr>
                    <m:t>=328.98 </m:t>
                  </m:r>
                  <m:r>
                    <a:rPr lang="en-US" sz="2000" i="1">
                      <a:solidFill>
                        <a:schemeClr val="dk1"/>
                      </a:solidFill>
                      <a:effectLst/>
                      <a:latin typeface="Cambria Math" panose="02040503050406030204" pitchFamily="18" charset="0"/>
                      <a:ea typeface="+mn-ea"/>
                      <a:cs typeface="+mn-cs"/>
                    </a:rPr>
                    <m:t>𝑥</m:t>
                  </m:r>
                  <m:r>
                    <a:rPr lang="en-US" sz="2000" i="1">
                      <a:solidFill>
                        <a:schemeClr val="dk1"/>
                      </a:solidFill>
                      <a:effectLst/>
                      <a:latin typeface="Cambria Math" panose="02040503050406030204" pitchFamily="18" charset="0"/>
                      <a:ea typeface="+mn-ea"/>
                      <a:cs typeface="+mn-cs"/>
                    </a:rPr>
                    <m:t>+0.534</m:t>
                  </m:r>
                </m:oMath>
              </a14:m>
              <a:endParaRPr lang="en-US" sz="2000">
                <a:effectLst/>
                <a:latin typeface="Lucida Bright" panose="02040602050505020304" pitchFamily="18" charset="0"/>
              </a:endParaRPr>
            </a:p>
            <a:p>
              <a:r>
                <a:rPr lang="en-US" sz="2000">
                  <a:solidFill>
                    <a:schemeClr val="dk1"/>
                  </a:solidFill>
                  <a:effectLst/>
                  <a:ea typeface="+mn-ea"/>
                  <a:cs typeface="+mn-cs"/>
                </a:rPr>
                <a:t>B) </a:t>
              </a:r>
              <a14:m>
                <m:oMath xmlns:m="http://schemas.openxmlformats.org/officeDocument/2006/math">
                  <m:r>
                    <a:rPr lang="en-US" sz="2000" i="1">
                      <a:solidFill>
                        <a:schemeClr val="dk1"/>
                      </a:solidFill>
                      <a:effectLst/>
                      <a:latin typeface="Cambria Math" panose="02040503050406030204" pitchFamily="18" charset="0"/>
                      <a:ea typeface="+mn-ea"/>
                      <a:cs typeface="+mn-cs"/>
                    </a:rPr>
                    <m:t>𝑦</m:t>
                  </m:r>
                  <m:r>
                    <a:rPr lang="en-US" sz="2000" i="1">
                      <a:solidFill>
                        <a:schemeClr val="dk1"/>
                      </a:solidFill>
                      <a:effectLst/>
                      <a:latin typeface="Cambria Math" panose="02040503050406030204" pitchFamily="18" charset="0"/>
                      <a:ea typeface="+mn-ea"/>
                      <a:cs typeface="+mn-cs"/>
                    </a:rPr>
                    <m:t>=0.534 </m:t>
                  </m:r>
                  <m:r>
                    <a:rPr lang="en-US" sz="2000" i="1">
                      <a:solidFill>
                        <a:schemeClr val="dk1"/>
                      </a:solidFill>
                      <a:effectLst/>
                      <a:latin typeface="Cambria Math" panose="02040503050406030204" pitchFamily="18" charset="0"/>
                      <a:ea typeface="+mn-ea"/>
                      <a:cs typeface="+mn-cs"/>
                    </a:rPr>
                    <m:t>𝑥</m:t>
                  </m:r>
                  <m:r>
                    <a:rPr lang="en-US" sz="2000" i="1">
                      <a:solidFill>
                        <a:schemeClr val="dk1"/>
                      </a:solidFill>
                      <a:effectLst/>
                      <a:latin typeface="Cambria Math" panose="02040503050406030204" pitchFamily="18" charset="0"/>
                      <a:ea typeface="+mn-ea"/>
                      <a:cs typeface="+mn-cs"/>
                    </a:rPr>
                    <m:t>+328.98</m:t>
                  </m:r>
                </m:oMath>
              </a14:m>
              <a:endParaRPr lang="en-US" sz="2000">
                <a:effectLst/>
                <a:latin typeface="Lucida Bright" panose="02040602050505020304" pitchFamily="18" charset="0"/>
              </a:endParaRPr>
            </a:p>
            <a:p>
              <a:r>
                <a:rPr lang="en-US" sz="2000">
                  <a:solidFill>
                    <a:schemeClr val="dk1"/>
                  </a:solidFill>
                  <a:effectLst/>
                  <a:ea typeface="+mn-ea"/>
                  <a:cs typeface="+mn-cs"/>
                </a:rPr>
                <a:t>C) </a:t>
              </a:r>
              <a14:m>
                <m:oMath xmlns:m="http://schemas.openxmlformats.org/officeDocument/2006/math">
                  <m:acc>
                    <m:accPr>
                      <m:chr m:val="̂"/>
                      <m:ctrlPr>
                        <a:rPr lang="en-US" sz="2000" i="1">
                          <a:solidFill>
                            <a:schemeClr val="dk1"/>
                          </a:solidFill>
                          <a:effectLst/>
                          <a:latin typeface="Cambria Math" panose="02040503050406030204" pitchFamily="18" charset="0"/>
                          <a:ea typeface="+mn-ea"/>
                          <a:cs typeface="+mn-cs"/>
                        </a:rPr>
                      </m:ctrlPr>
                    </m:accPr>
                    <m:e>
                      <m:r>
                        <a:rPr lang="en-US" sz="2000" i="1">
                          <a:solidFill>
                            <a:schemeClr val="dk1"/>
                          </a:solidFill>
                          <a:effectLst/>
                          <a:latin typeface="Cambria Math" panose="02040503050406030204" pitchFamily="18" charset="0"/>
                          <a:ea typeface="+mn-ea"/>
                          <a:cs typeface="+mn-cs"/>
                        </a:rPr>
                        <m:t>𝑦</m:t>
                      </m:r>
                    </m:e>
                  </m:acc>
                  <m:r>
                    <a:rPr lang="en-US" sz="2000" i="1">
                      <a:solidFill>
                        <a:schemeClr val="dk1"/>
                      </a:solidFill>
                      <a:effectLst/>
                      <a:latin typeface="Cambria Math" panose="02040503050406030204" pitchFamily="18" charset="0"/>
                      <a:ea typeface="+mn-ea"/>
                      <a:cs typeface="+mn-cs"/>
                    </a:rPr>
                    <m:t>= 328.98 </m:t>
                  </m:r>
                  <m:r>
                    <a:rPr lang="en-US" sz="2000" i="1">
                      <a:solidFill>
                        <a:schemeClr val="dk1"/>
                      </a:solidFill>
                      <a:effectLst/>
                      <a:latin typeface="Cambria Math" panose="02040503050406030204" pitchFamily="18" charset="0"/>
                      <a:ea typeface="+mn-ea"/>
                      <a:cs typeface="+mn-cs"/>
                    </a:rPr>
                    <m:t>𝑥</m:t>
                  </m:r>
                  <m:r>
                    <a:rPr lang="en-US" sz="2000" i="1">
                      <a:solidFill>
                        <a:schemeClr val="dk1"/>
                      </a:solidFill>
                      <a:effectLst/>
                      <a:latin typeface="Cambria Math" panose="02040503050406030204" pitchFamily="18" charset="0"/>
                      <a:ea typeface="+mn-ea"/>
                      <a:cs typeface="+mn-cs"/>
                    </a:rPr>
                    <m:t>+0.534</m:t>
                  </m:r>
                </m:oMath>
              </a14:m>
              <a:endParaRPr lang="en-US" sz="2000">
                <a:effectLst/>
                <a:latin typeface="Lucida Bright" panose="02040602050505020304" pitchFamily="18" charset="0"/>
              </a:endParaRPr>
            </a:p>
            <a:p>
              <a:r>
                <a:rPr lang="en-US" sz="2000">
                  <a:solidFill>
                    <a:schemeClr val="dk1"/>
                  </a:solidFill>
                  <a:effectLst/>
                  <a:ea typeface="+mn-ea"/>
                  <a:cs typeface="+mn-cs"/>
                </a:rPr>
                <a:t>D) </a:t>
              </a:r>
              <a14:m>
                <m:oMath xmlns:m="http://schemas.openxmlformats.org/officeDocument/2006/math">
                  <m:acc>
                    <m:accPr>
                      <m:chr m:val="̂"/>
                      <m:ctrlPr>
                        <a:rPr lang="en-US" sz="2000" i="1">
                          <a:solidFill>
                            <a:schemeClr val="tx1"/>
                          </a:solidFill>
                          <a:effectLst/>
                          <a:latin typeface="Cambria Math" panose="02040503050406030204" pitchFamily="18" charset="0"/>
                          <a:ea typeface="+mn-ea"/>
                          <a:cs typeface="+mn-cs"/>
                        </a:rPr>
                      </m:ctrlPr>
                    </m:accPr>
                    <m:e>
                      <m:r>
                        <a:rPr lang="en-US" sz="2000" i="1">
                          <a:solidFill>
                            <a:schemeClr val="tx1"/>
                          </a:solidFill>
                          <a:effectLst/>
                          <a:latin typeface="Cambria Math" panose="02040503050406030204" pitchFamily="18" charset="0"/>
                          <a:ea typeface="+mn-ea"/>
                          <a:cs typeface="+mn-cs"/>
                        </a:rPr>
                        <m:t>𝑦</m:t>
                      </m:r>
                    </m:e>
                  </m:acc>
                  <m:r>
                    <a:rPr lang="en-US" sz="2000" i="1">
                      <a:solidFill>
                        <a:schemeClr val="tx1"/>
                      </a:solidFill>
                      <a:effectLst/>
                      <a:latin typeface="Cambria Math" panose="02040503050406030204" pitchFamily="18" charset="0"/>
                      <a:ea typeface="+mn-ea"/>
                      <a:cs typeface="+mn-cs"/>
                    </a:rPr>
                    <m:t>= 0.534 </m:t>
                  </m:r>
                  <m:r>
                    <a:rPr lang="en-US" sz="2000" i="1">
                      <a:solidFill>
                        <a:schemeClr val="tx1"/>
                      </a:solidFill>
                      <a:effectLst/>
                      <a:latin typeface="Cambria Math" panose="02040503050406030204" pitchFamily="18" charset="0"/>
                      <a:ea typeface="+mn-ea"/>
                      <a:cs typeface="+mn-cs"/>
                    </a:rPr>
                    <m:t>𝑥</m:t>
                  </m:r>
                  <m:r>
                    <a:rPr lang="en-US" sz="2000" i="1">
                      <a:solidFill>
                        <a:schemeClr val="tx1"/>
                      </a:solidFill>
                      <a:effectLst/>
                      <a:latin typeface="Cambria Math" panose="02040503050406030204" pitchFamily="18" charset="0"/>
                      <a:ea typeface="+mn-ea"/>
                      <a:cs typeface="+mn-cs"/>
                    </a:rPr>
                    <m:t>+328.98</m:t>
                  </m:r>
                </m:oMath>
              </a14:m>
              <a:endParaRPr lang="en-US" sz="2000">
                <a:solidFill>
                  <a:schemeClr val="tx1"/>
                </a:solidFill>
                <a:effectLst/>
                <a:latin typeface="Lucida Bright" panose="02040602050505020304" pitchFamily="18" charset="0"/>
              </a:endParaRPr>
            </a:p>
            <a:p>
              <a:endParaRPr lang="en-US" sz="200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mc:Choice>
      <mc:Fallback>
        <xdr:sp macro="" textlink="">
          <xdr:nvSpPr>
            <xdr:cNvPr id="11" name="TextBox 10">
              <a:extLst>
                <a:ext uri="{FF2B5EF4-FFF2-40B4-BE49-F238E27FC236}">
                  <a16:creationId xmlns:a16="http://schemas.microsoft.com/office/drawing/2014/main" id="{6D26B769-00CC-4144-9F1B-270ED1C0B498}"/>
                </a:ext>
              </a:extLst>
            </xdr:cNvPr>
            <xdr:cNvSpPr txBox="1"/>
          </xdr:nvSpPr>
          <xdr:spPr>
            <a:xfrm>
              <a:off x="781049" y="4844144"/>
              <a:ext cx="8763000" cy="3701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effectLst/>
                  <a:latin typeface="Lucida Bright" panose="02040602050505020304" pitchFamily="18" charset="0"/>
                  <a:ea typeface="+mn-ea"/>
                  <a:cs typeface="+mn-cs"/>
                </a:rPr>
                <a:t>What is the</a:t>
              </a:r>
              <a:r>
                <a:rPr lang="en-US" sz="2000">
                  <a:solidFill>
                    <a:schemeClr val="accent3">
                      <a:lumMod val="50000"/>
                    </a:schemeClr>
                  </a:solidFill>
                  <a:effectLst/>
                  <a:latin typeface="Lucida Bright" panose="02040602050505020304" pitchFamily="18" charset="0"/>
                  <a:ea typeface="+mn-ea"/>
                  <a:cs typeface="+mn-cs"/>
                </a:rPr>
                <a:t> </a:t>
              </a:r>
              <a:r>
                <a:rPr lang="en-US" sz="2000" b="1">
                  <a:solidFill>
                    <a:srgbClr val="C00000"/>
                  </a:solidFill>
                  <a:effectLst/>
                  <a:latin typeface="Lucida Bright" panose="02040602050505020304" pitchFamily="18" charset="0"/>
                  <a:ea typeface="+mn-ea"/>
                  <a:cs typeface="+mn-cs"/>
                </a:rPr>
                <a:t>estimated</a:t>
              </a:r>
              <a:r>
                <a:rPr lang="en-US" sz="2000" b="1">
                  <a:solidFill>
                    <a:schemeClr val="accent3">
                      <a:lumMod val="50000"/>
                    </a:schemeClr>
                  </a:solidFill>
                  <a:effectLst/>
                  <a:latin typeface="Lucida Bright" panose="02040602050505020304" pitchFamily="18" charset="0"/>
                  <a:ea typeface="+mn-ea"/>
                  <a:cs typeface="+mn-cs"/>
                </a:rPr>
                <a:t> </a:t>
              </a:r>
              <a:r>
                <a:rPr lang="en-US" sz="2000" b="1">
                  <a:solidFill>
                    <a:srgbClr val="C00000"/>
                  </a:solidFill>
                  <a:effectLst/>
                  <a:latin typeface="Lucida Bright" panose="02040602050505020304" pitchFamily="18" charset="0"/>
                  <a:ea typeface="+mn-ea"/>
                  <a:cs typeface="+mn-cs"/>
                </a:rPr>
                <a:t>regression equation </a:t>
              </a:r>
              <a:r>
                <a:rPr lang="en-US" sz="2000">
                  <a:solidFill>
                    <a:schemeClr val="dk1"/>
                  </a:solidFill>
                  <a:effectLst/>
                  <a:latin typeface="Lucida Bright" panose="02040602050505020304" pitchFamily="18" charset="0"/>
                  <a:ea typeface="+mn-ea"/>
                  <a:cs typeface="+mn-cs"/>
                </a:rPr>
                <a:t>that can be used to </a:t>
              </a:r>
              <a:r>
                <a:rPr lang="en-US" sz="2000">
                  <a:solidFill>
                    <a:srgbClr val="C00000"/>
                  </a:solidFill>
                  <a:effectLst/>
                  <a:latin typeface="Lucida Bright" panose="02040602050505020304" pitchFamily="18" charset="0"/>
                  <a:ea typeface="+mn-ea"/>
                  <a:cs typeface="+mn-cs"/>
                </a:rPr>
                <a:t>predict </a:t>
              </a:r>
              <a:r>
                <a:rPr lang="en-US" sz="2000">
                  <a:solidFill>
                    <a:schemeClr val="dk1"/>
                  </a:solidFill>
                  <a:effectLst/>
                  <a:latin typeface="Lucida Bright" panose="02040602050505020304" pitchFamily="18" charset="0"/>
                  <a:ea typeface="+mn-ea"/>
                  <a:cs typeface="+mn-cs"/>
                </a:rPr>
                <a:t>the company's sale using the national income?</a:t>
              </a:r>
            </a:p>
            <a:p>
              <a:pPr lvl="0" algn="ctr"/>
              <a:endParaRPr lang="en-US" sz="2000" i="0">
                <a:solidFill>
                  <a:schemeClr val="dk1"/>
                </a:solidFill>
                <a:effectLst/>
                <a:latin typeface="Lucida Bright" panose="02040602050505020304" pitchFamily="18" charset="0"/>
                <a:ea typeface="+mn-ea"/>
                <a:cs typeface="+mn-cs"/>
              </a:endParaRPr>
            </a:p>
            <a:p>
              <a:r>
                <a:rPr lang="en-US" sz="2000">
                  <a:solidFill>
                    <a:schemeClr val="dk1"/>
                  </a:solidFill>
                  <a:effectLst/>
                  <a:ea typeface="+mn-ea"/>
                  <a:cs typeface="+mn-cs"/>
                </a:rPr>
                <a:t>A) </a:t>
              </a:r>
              <a:r>
                <a:rPr lang="en-US" sz="2000" i="0">
                  <a:solidFill>
                    <a:schemeClr val="dk1"/>
                  </a:solidFill>
                  <a:effectLst/>
                  <a:latin typeface="Cambria Math" panose="02040503050406030204" pitchFamily="18" charset="0"/>
                  <a:ea typeface="+mn-ea"/>
                  <a:cs typeface="+mn-cs"/>
                </a:rPr>
                <a:t>𝑦=328.98 𝑥+0.534</a:t>
              </a:r>
              <a:endParaRPr lang="en-US" sz="2000">
                <a:effectLst/>
                <a:latin typeface="Lucida Bright" panose="02040602050505020304" pitchFamily="18" charset="0"/>
              </a:endParaRPr>
            </a:p>
            <a:p>
              <a:r>
                <a:rPr lang="en-US" sz="2000">
                  <a:solidFill>
                    <a:schemeClr val="dk1"/>
                  </a:solidFill>
                  <a:effectLst/>
                  <a:ea typeface="+mn-ea"/>
                  <a:cs typeface="+mn-cs"/>
                </a:rPr>
                <a:t>B) </a:t>
              </a:r>
              <a:r>
                <a:rPr lang="en-US" sz="2000" i="0">
                  <a:solidFill>
                    <a:schemeClr val="dk1"/>
                  </a:solidFill>
                  <a:effectLst/>
                  <a:latin typeface="Cambria Math" panose="02040503050406030204" pitchFamily="18" charset="0"/>
                  <a:ea typeface="+mn-ea"/>
                  <a:cs typeface="+mn-cs"/>
                </a:rPr>
                <a:t>𝑦=0.534 𝑥+328.98</a:t>
              </a:r>
              <a:endParaRPr lang="en-US" sz="2000">
                <a:effectLst/>
                <a:latin typeface="Lucida Bright" panose="02040602050505020304" pitchFamily="18" charset="0"/>
              </a:endParaRPr>
            </a:p>
            <a:p>
              <a:r>
                <a:rPr lang="en-US" sz="2000">
                  <a:solidFill>
                    <a:schemeClr val="dk1"/>
                  </a:solidFill>
                  <a:effectLst/>
                  <a:ea typeface="+mn-ea"/>
                  <a:cs typeface="+mn-cs"/>
                </a:rPr>
                <a:t>C) </a:t>
              </a:r>
              <a:r>
                <a:rPr lang="en-US" sz="2000" i="0">
                  <a:solidFill>
                    <a:schemeClr val="dk1"/>
                  </a:solidFill>
                  <a:effectLst/>
                  <a:latin typeface="Cambria Math" panose="02040503050406030204" pitchFamily="18" charset="0"/>
                  <a:ea typeface="+mn-ea"/>
                  <a:cs typeface="+mn-cs"/>
                </a:rPr>
                <a:t>𝑦 ̂= 328.98 𝑥+0.534</a:t>
              </a:r>
              <a:endParaRPr lang="en-US" sz="2000">
                <a:effectLst/>
                <a:latin typeface="Lucida Bright" panose="02040602050505020304" pitchFamily="18" charset="0"/>
              </a:endParaRPr>
            </a:p>
            <a:p>
              <a:r>
                <a:rPr lang="en-US" sz="2000">
                  <a:solidFill>
                    <a:schemeClr val="dk1"/>
                  </a:solidFill>
                  <a:effectLst/>
                  <a:ea typeface="+mn-ea"/>
                  <a:cs typeface="+mn-cs"/>
                </a:rPr>
                <a:t>D) </a:t>
              </a:r>
              <a:r>
                <a:rPr lang="en-US" sz="2000" i="0">
                  <a:solidFill>
                    <a:schemeClr val="tx1"/>
                  </a:solidFill>
                  <a:effectLst/>
                  <a:latin typeface="Cambria Math" panose="02040503050406030204" pitchFamily="18" charset="0"/>
                  <a:ea typeface="+mn-ea"/>
                  <a:cs typeface="+mn-cs"/>
                </a:rPr>
                <a:t>𝑦 ̂= 0.534 𝑥+328.98</a:t>
              </a:r>
              <a:endParaRPr lang="en-US" sz="2000">
                <a:solidFill>
                  <a:schemeClr val="tx1"/>
                </a:solidFill>
                <a:effectLst/>
                <a:latin typeface="Lucida Bright" panose="02040602050505020304" pitchFamily="18" charset="0"/>
              </a:endParaRPr>
            </a:p>
            <a:p>
              <a:endParaRPr lang="en-US" sz="200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mc:Fallback>
    </mc:AlternateContent>
    <xdr:clientData/>
  </xdr:twoCellAnchor>
  <xdr:twoCellAnchor>
    <xdr:from>
      <xdr:col>1</xdr:col>
      <xdr:colOff>214991</xdr:colOff>
      <xdr:row>37</xdr:row>
      <xdr:rowOff>119743</xdr:rowOff>
    </xdr:from>
    <xdr:to>
      <xdr:col>12</xdr:col>
      <xdr:colOff>530677</xdr:colOff>
      <xdr:row>78</xdr:row>
      <xdr:rowOff>185056</xdr:rowOff>
    </xdr:to>
    <mc:AlternateContent xmlns:mc="http://schemas.openxmlformats.org/markup-compatibility/2006">
      <mc:Choice xmlns:a14="http://schemas.microsoft.com/office/drawing/2010/main" Requires="a14">
        <xdr:sp macro="" textlink="">
          <xdr:nvSpPr>
            <xdr:cNvPr id="15" name="TextBox 14">
              <a:extLst>
                <a:ext uri="{FF2B5EF4-FFF2-40B4-BE49-F238E27FC236}">
                  <a16:creationId xmlns:a16="http://schemas.microsoft.com/office/drawing/2014/main" id="{F1793535-1BFD-4758-A7B2-0565BFFA5A2D}"/>
                </a:ext>
              </a:extLst>
            </xdr:cNvPr>
            <xdr:cNvSpPr txBox="1"/>
          </xdr:nvSpPr>
          <xdr:spPr>
            <a:xfrm>
              <a:off x="824591" y="8926286"/>
              <a:ext cx="8763000" cy="7772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The population parameters bo, b</a:t>
              </a:r>
              <a:r>
                <a:rPr lang="en-US" sz="1600" baseline="0">
                  <a:latin typeface="Lucida Bright" panose="02040602050505020304" pitchFamily="18" charset="0"/>
                </a:rPr>
                <a:t>1</a:t>
              </a:r>
              <a:r>
                <a:rPr lang="en-US" sz="2000" baseline="0">
                  <a:latin typeface="Lucida Bright" panose="02040602050505020304" pitchFamily="18" charset="0"/>
                </a:rPr>
                <a:t>,b</a:t>
              </a:r>
              <a:r>
                <a:rPr lang="en-US" sz="1800" baseline="0">
                  <a:latin typeface="Lucida Bright" panose="02040602050505020304" pitchFamily="18" charset="0"/>
                </a:rPr>
                <a:t>2</a:t>
              </a:r>
              <a:r>
                <a:rPr lang="en-US" sz="2000" baseline="0">
                  <a:latin typeface="Lucida Bright" panose="02040602050505020304" pitchFamily="18" charset="0"/>
                </a:rPr>
                <a:t>,b</a:t>
              </a:r>
              <a:r>
                <a:rPr lang="en-US" sz="1800" baseline="0">
                  <a:latin typeface="Lucida Bright" panose="02040602050505020304" pitchFamily="18" charset="0"/>
                </a:rPr>
                <a:t>3</a:t>
              </a:r>
              <a:r>
                <a:rPr lang="en-US" sz="2000" baseline="0">
                  <a:latin typeface="Lucida Bright" panose="02040602050505020304" pitchFamily="18" charset="0"/>
                </a:rPr>
                <a:t>....b</a:t>
              </a:r>
              <a:r>
                <a:rPr lang="en-US" sz="1800" baseline="0">
                  <a:latin typeface="Lucida Bright" panose="02040602050505020304" pitchFamily="18" charset="0"/>
                </a:rPr>
                <a:t>k  </a:t>
              </a:r>
              <a:r>
                <a:rPr lang="en-US" sz="2000" baseline="0">
                  <a:latin typeface="Lucida Bright" panose="02040602050505020304" pitchFamily="18" charset="0"/>
                </a:rPr>
                <a:t>used in the linear regression model are unknown and, therefore, need to be estimated. </a:t>
              </a:r>
            </a:p>
            <a:p>
              <a:endParaRPr lang="en-US" sz="2000" baseline="0">
                <a:latin typeface="Lucida Bright" panose="02040602050505020304" pitchFamily="18" charset="0"/>
              </a:endParaRPr>
            </a:p>
            <a:p>
              <a:r>
                <a:rPr lang="en-US" sz="2000" baseline="0">
                  <a:latin typeface="Lucida Bright" panose="02040602050505020304" pitchFamily="18" charset="0"/>
                </a:rPr>
                <a:t>The linear regression model is defined as:</a:t>
              </a:r>
            </a:p>
            <a:p>
              <a:endParaRPr lang="en-US" sz="2000" baseline="0">
                <a:latin typeface="Lucida Bright" panose="02040602050505020304" pitchFamily="18" charset="0"/>
              </a:endParaRPr>
            </a:p>
            <a:p>
              <a:r>
                <a:rPr lang="en-US" sz="2000" baseline="0">
                  <a:latin typeface="Lucida Bright" panose="02040602050505020304" pitchFamily="18" charset="0"/>
                </a:rPr>
                <a:t>y = </a:t>
              </a:r>
              <a:r>
                <a:rPr lang="en-US" sz="2000" i="1" baseline="0">
                  <a:latin typeface="Lucida Bright" panose="02040602050505020304" pitchFamily="18" charset="0"/>
                </a:rPr>
                <a:t>b</a:t>
              </a:r>
              <a:r>
                <a:rPr lang="en-US" sz="1400" i="1" baseline="0">
                  <a:latin typeface="Lucida Bright" panose="02040602050505020304" pitchFamily="18" charset="0"/>
                </a:rPr>
                <a:t>0</a:t>
              </a:r>
              <a:r>
                <a:rPr lang="en-US" sz="2000" baseline="0">
                  <a:latin typeface="Lucida Bright" panose="02040602050505020304" pitchFamily="18" charset="0"/>
                </a:rPr>
                <a:t> + </a:t>
              </a:r>
              <a:r>
                <a:rPr lang="en-US" sz="2000" i="1" baseline="0">
                  <a:latin typeface="Lucida Bright" panose="02040602050505020304" pitchFamily="18" charset="0"/>
                </a:rPr>
                <a:t>b</a:t>
              </a:r>
              <a:r>
                <a:rPr lang="en-US" sz="1600" i="1" baseline="0">
                  <a:latin typeface="Lucida Bright" panose="02040602050505020304" pitchFamily="18" charset="0"/>
                </a:rPr>
                <a:t>1</a:t>
              </a:r>
              <a:r>
                <a:rPr lang="en-US" sz="2400" baseline="0">
                  <a:latin typeface="Lucida Bright" panose="02040602050505020304" pitchFamily="18" charset="0"/>
                </a:rPr>
                <a:t>x</a:t>
              </a:r>
              <a:r>
                <a:rPr lang="en-US" sz="1600" baseline="0">
                  <a:latin typeface="Lucida Bright" panose="02040602050505020304" pitchFamily="18" charset="0"/>
                </a:rPr>
                <a:t>1</a:t>
              </a:r>
              <a:r>
                <a:rPr lang="en-US" sz="2000" baseline="0">
                  <a:latin typeface="Lucida Bright" panose="02040602050505020304" pitchFamily="18" charset="0"/>
                </a:rPr>
                <a:t> + </a:t>
              </a:r>
              <a:r>
                <a:rPr lang="en-US" sz="2000" i="1" baseline="0">
                  <a:latin typeface="Lucida Bright" panose="02040602050505020304" pitchFamily="18" charset="0"/>
                </a:rPr>
                <a:t>b</a:t>
              </a:r>
              <a:r>
                <a:rPr lang="en-US" sz="1600" i="1" baseline="0">
                  <a:latin typeface="Lucida Bright" panose="02040602050505020304" pitchFamily="18" charset="0"/>
                </a:rPr>
                <a:t>2</a:t>
              </a:r>
              <a:r>
                <a:rPr lang="en-US" sz="2400" baseline="0">
                  <a:latin typeface="Lucida Bright" panose="02040602050505020304" pitchFamily="18" charset="0"/>
                </a:rPr>
                <a:t>x</a:t>
              </a:r>
              <a:r>
                <a:rPr lang="en-US" sz="1600" baseline="0">
                  <a:latin typeface="Lucida Bright" panose="02040602050505020304" pitchFamily="18" charset="0"/>
                </a:rPr>
                <a:t>2</a:t>
              </a:r>
              <a:r>
                <a:rPr lang="en-US" sz="2000" baseline="0">
                  <a:latin typeface="Lucida Bright" panose="02040602050505020304" pitchFamily="18" charset="0"/>
                </a:rPr>
                <a:t> +.....</a:t>
              </a:r>
              <a:r>
                <a:rPr lang="en-US" sz="2000" i="1" baseline="0">
                  <a:latin typeface="Lucida Bright" panose="02040602050505020304" pitchFamily="18" charset="0"/>
                </a:rPr>
                <a:t>b</a:t>
              </a:r>
              <a:r>
                <a:rPr lang="en-US" sz="1600" i="1" baseline="0">
                  <a:latin typeface="Lucida Bright" panose="02040602050505020304" pitchFamily="18" charset="0"/>
                </a:rPr>
                <a:t>k</a:t>
              </a:r>
              <a:r>
                <a:rPr lang="en-US" sz="2000" baseline="0">
                  <a:latin typeface="Lucida Bright" panose="02040602050505020304" pitchFamily="18" charset="0"/>
                </a:rPr>
                <a:t>x</a:t>
              </a:r>
              <a:r>
                <a:rPr lang="en-US" sz="1600" baseline="0">
                  <a:latin typeface="Lucida Bright" panose="02040602050505020304" pitchFamily="18" charset="0"/>
                </a:rPr>
                <a:t>k</a:t>
              </a:r>
              <a:r>
                <a:rPr lang="en-US" sz="2000" baseline="0">
                  <a:latin typeface="Lucida Bright" panose="02040602050505020304" pitchFamily="18" charset="0"/>
                </a:rPr>
                <a:t> + e</a:t>
              </a:r>
            </a:p>
            <a:p>
              <a:endParaRPr lang="en-US" sz="2000" baseline="0">
                <a:latin typeface="Lucida Bright" panose="02040602050505020304" pitchFamily="18" charset="0"/>
              </a:endParaRPr>
            </a:p>
            <a:p>
              <a:r>
                <a:rPr lang="en-US" sz="2000" baseline="0">
                  <a:latin typeface="Lucida Bright" panose="02040602050505020304" pitchFamily="18" charset="0"/>
                </a:rPr>
                <a:t>where:</a:t>
              </a:r>
            </a:p>
            <a:p>
              <a:endParaRPr lang="en-US" sz="2000" baseline="0">
                <a:latin typeface="Lucida Bright" panose="02040602050505020304" pitchFamily="18" charset="0"/>
              </a:endParaRPr>
            </a:p>
            <a:p>
              <a:r>
                <a:rPr lang="en-US" sz="2000" baseline="0">
                  <a:latin typeface="Lucida Bright" panose="02040602050505020304" pitchFamily="18" charset="0"/>
                </a:rPr>
                <a:t>y is the response variable </a:t>
              </a:r>
            </a:p>
            <a:p>
              <a:r>
                <a:rPr lang="en-US" sz="2400" baseline="0">
                  <a:latin typeface="Lucida Bright" panose="02040602050505020304" pitchFamily="18" charset="0"/>
                </a:rPr>
                <a:t>x</a:t>
              </a:r>
              <a:r>
                <a:rPr lang="en-US" sz="1600" baseline="0">
                  <a:latin typeface="Lucida Bright" panose="02040602050505020304" pitchFamily="18" charset="0"/>
                </a:rPr>
                <a:t>1</a:t>
              </a:r>
              <a:r>
                <a:rPr lang="en-US" sz="2000" baseline="0">
                  <a:latin typeface="Lucida Bright" panose="02040602050505020304" pitchFamily="18" charset="0"/>
                </a:rPr>
                <a:t>, </a:t>
              </a:r>
              <a:r>
                <a:rPr lang="en-US" sz="2400" baseline="0">
                  <a:latin typeface="Lucida Bright" panose="02040602050505020304" pitchFamily="18" charset="0"/>
                </a:rPr>
                <a:t>x</a:t>
              </a:r>
              <a:r>
                <a:rPr lang="en-US" sz="1600" baseline="0">
                  <a:latin typeface="Lucida Bright" panose="02040602050505020304" pitchFamily="18" charset="0"/>
                </a:rPr>
                <a:t>2</a:t>
              </a:r>
              <a:r>
                <a:rPr lang="en-US" sz="2000" baseline="0">
                  <a:latin typeface="Lucida Bright" panose="02040602050505020304" pitchFamily="18" charset="0"/>
                </a:rPr>
                <a:t>,.....</a:t>
              </a:r>
              <a:r>
                <a:rPr lang="en-US" sz="2400" baseline="0">
                  <a:latin typeface="Lucida Bright" panose="02040602050505020304" pitchFamily="18" charset="0"/>
                </a:rPr>
                <a:t>x</a:t>
              </a:r>
              <a:r>
                <a:rPr lang="en-US" sz="1600" baseline="0">
                  <a:latin typeface="Lucida Bright" panose="02040602050505020304" pitchFamily="18" charset="0"/>
                </a:rPr>
                <a:t>k </a:t>
              </a:r>
              <a:r>
                <a:rPr lang="en-US" sz="2000" baseline="0">
                  <a:latin typeface="Lucida Bright" panose="02040602050505020304" pitchFamily="18" charset="0"/>
                </a:rPr>
                <a:t>are the predictor variables</a:t>
              </a:r>
            </a:p>
            <a:p>
              <a:endParaRPr lang="en-US" sz="2000" baseline="0">
                <a:latin typeface="Lucida Bright" panose="02040602050505020304" pitchFamily="18" charset="0"/>
              </a:endParaRPr>
            </a:p>
            <a:p>
              <a:r>
                <a:rPr lang="en-US" sz="2000" baseline="0">
                  <a:latin typeface="Lucida Bright" panose="02040602050505020304" pitchFamily="18" charset="0"/>
                </a:rPr>
                <a:t>Sample regression equation used for </a:t>
              </a:r>
              <a:r>
                <a:rPr lang="en-US" sz="2000" b="1" baseline="0">
                  <a:solidFill>
                    <a:srgbClr val="C00000"/>
                  </a:solidFill>
                  <a:latin typeface="Lucida Bright" panose="02040602050505020304" pitchFamily="18" charset="0"/>
                </a:rPr>
                <a:t>estimation</a:t>
              </a:r>
              <a:r>
                <a:rPr lang="en-US" sz="2000" baseline="0">
                  <a:latin typeface="Lucida Bright" panose="02040602050505020304" pitchFamily="18" charset="0"/>
                </a:rPr>
                <a:t> is defined as:</a:t>
              </a:r>
            </a:p>
            <a:p>
              <a:endParaRPr lang="en-US" sz="2000" baseline="0">
                <a:latin typeface="Lucida Bright" panose="02040602050505020304" pitchFamily="18" charset="0"/>
              </a:endParaRPr>
            </a:p>
            <a:p>
              <a:pPr/>
              <a14:m>
                <m:oMath xmlns:m="http://schemas.openxmlformats.org/officeDocument/2006/math">
                  <m:acc>
                    <m:accPr>
                      <m:chr m:val="̂"/>
                      <m:ctrlPr>
                        <a:rPr lang="en-US" sz="2000" i="1" baseline="0">
                          <a:solidFill>
                            <a:srgbClr val="836967"/>
                          </a:solidFill>
                          <a:latin typeface="Cambria Math" panose="02040503050406030204" pitchFamily="18" charset="0"/>
                        </a:rPr>
                      </m:ctrlPr>
                    </m:accPr>
                    <m:e>
                      <m:r>
                        <a:rPr lang="en-US" sz="2000" i="1" baseline="0">
                          <a:latin typeface="Cambria Math" panose="02040503050406030204" pitchFamily="18" charset="0"/>
                        </a:rPr>
                        <m:t>𝑦</m:t>
                      </m:r>
                    </m:e>
                  </m:acc>
                </m:oMath>
              </a14:m>
              <a:r>
                <a:rPr lang="en-US" sz="2000" baseline="0">
                  <a:latin typeface="Lucida Bright" panose="02040602050505020304" pitchFamily="18" charset="0"/>
                </a:rPr>
                <a:t> = bo +b</a:t>
              </a:r>
              <a:r>
                <a:rPr lang="en-US" sz="1600" baseline="0">
                  <a:latin typeface="Lucida Bright" panose="02040602050505020304" pitchFamily="18" charset="0"/>
                </a:rPr>
                <a:t>1*</a:t>
              </a:r>
              <a:r>
                <a:rPr lang="en-US" sz="2000" baseline="0">
                  <a:latin typeface="Lucida Bright" panose="02040602050505020304" pitchFamily="18" charset="0"/>
                </a:rPr>
                <a:t>x</a:t>
              </a:r>
              <a:r>
                <a:rPr lang="en-US" sz="1600" baseline="0">
                  <a:latin typeface="Lucida Bright" panose="02040602050505020304" pitchFamily="18" charset="0"/>
                </a:rPr>
                <a:t>1</a:t>
              </a:r>
              <a:r>
                <a:rPr lang="en-US" sz="2000" baseline="0">
                  <a:latin typeface="Lucida Bright" panose="02040602050505020304" pitchFamily="18" charset="0"/>
                </a:rPr>
                <a:t> +b</a:t>
              </a:r>
              <a:r>
                <a:rPr lang="en-US" sz="1600" baseline="0">
                  <a:latin typeface="Lucida Bright" panose="02040602050505020304" pitchFamily="18" charset="0"/>
                </a:rPr>
                <a:t>2*</a:t>
              </a:r>
              <a:r>
                <a:rPr lang="en-US" sz="2000" baseline="0">
                  <a:latin typeface="Lucida Bright" panose="02040602050505020304" pitchFamily="18" charset="0"/>
                </a:rPr>
                <a:t>x</a:t>
              </a:r>
              <a:r>
                <a:rPr lang="en-US" sz="1600" baseline="0">
                  <a:latin typeface="Lucida Bright" panose="02040602050505020304" pitchFamily="18" charset="0"/>
                </a:rPr>
                <a:t>2</a:t>
              </a:r>
              <a:r>
                <a:rPr lang="en-US" sz="2000" baseline="0">
                  <a:latin typeface="Lucida Bright" panose="02040602050505020304" pitchFamily="18" charset="0"/>
                </a:rPr>
                <a:t>+ .....b</a:t>
              </a:r>
              <a:r>
                <a:rPr lang="en-US" sz="1600" baseline="0">
                  <a:latin typeface="Lucida Bright" panose="02040602050505020304" pitchFamily="18" charset="0"/>
                </a:rPr>
                <a:t>k*</a:t>
              </a:r>
              <a:r>
                <a:rPr lang="en-US" sz="2000" baseline="0">
                  <a:latin typeface="Lucida Bright" panose="02040602050505020304" pitchFamily="18" charset="0"/>
                </a:rPr>
                <a:t>x</a:t>
              </a:r>
              <a:r>
                <a:rPr lang="en-US" sz="1600" baseline="0">
                  <a:latin typeface="Lucida Bright" panose="02040602050505020304" pitchFamily="18" charset="0"/>
                </a:rPr>
                <a:t>k</a:t>
              </a:r>
            </a:p>
            <a:p>
              <a:pPr/>
              <a:endParaRPr lang="en-US" sz="1600" baseline="0">
                <a:latin typeface="Lucida Bright" panose="02040602050505020304" pitchFamily="18" charset="0"/>
              </a:endParaRPr>
            </a:p>
            <a:p>
              <a:pPr/>
              <a14:m>
                <m:oMath xmlns:m="http://schemas.openxmlformats.org/officeDocument/2006/math">
                  <m:acc>
                    <m:accPr>
                      <m:chr m:val="̂"/>
                      <m:ctrlPr>
                        <a:rPr lang="en-US" sz="2000" baseline="0">
                          <a:solidFill>
                            <a:srgbClr val="836967"/>
                          </a:solidFill>
                          <a:latin typeface="Cambria Math" panose="02040503050406030204" pitchFamily="18" charset="0"/>
                        </a:rPr>
                      </m:ctrlPr>
                    </m:accPr>
                    <m:e>
                      <m:r>
                        <a:rPr lang="en-US" sz="2000" i="1" baseline="0">
                          <a:latin typeface="Cambria Math" panose="02040503050406030204" pitchFamily="18" charset="0"/>
                        </a:rPr>
                        <m:t>𝑦</m:t>
                      </m:r>
                    </m:e>
                  </m:acc>
                </m:oMath>
              </a14:m>
              <a:r>
                <a:rPr lang="en-US" sz="2000" baseline="0">
                  <a:latin typeface="Lucida Bright" panose="02040602050505020304" pitchFamily="18" charset="0"/>
                </a:rPr>
                <a:t> = is the predicted value of the response variable given specific values of the predictor variables. </a:t>
              </a:r>
              <a14:m>
                <m:oMath xmlns:m="http://schemas.openxmlformats.org/officeDocument/2006/math">
                  <m:acc>
                    <m:accPr>
                      <m:chr m:val="̂"/>
                      <m:ctrlPr>
                        <a:rPr lang="en-US" sz="2000" i="1" baseline="0">
                          <a:solidFill>
                            <a:schemeClr val="dk1"/>
                          </a:solidFill>
                          <a:effectLst/>
                          <a:latin typeface="+mn-lt"/>
                          <a:ea typeface="+mn-ea"/>
                          <a:cs typeface="+mn-cs"/>
                        </a:rPr>
                      </m:ctrlPr>
                    </m:accPr>
                    <m:e>
                      <m:r>
                        <a:rPr lang="en-US" sz="2000" i="1" baseline="0">
                          <a:solidFill>
                            <a:schemeClr val="dk1"/>
                          </a:solidFill>
                          <a:effectLst/>
                          <a:latin typeface="+mn-lt"/>
                          <a:ea typeface="+mn-ea"/>
                          <a:cs typeface="+mn-cs"/>
                        </a:rPr>
                        <m:t>𝑦</m:t>
                      </m:r>
                    </m:e>
                  </m:acc>
                </m:oMath>
              </a14:m>
              <a:r>
                <a:rPr lang="en-US" sz="2000" baseline="0">
                  <a:solidFill>
                    <a:schemeClr val="dk1"/>
                  </a:solidFill>
                  <a:effectLst/>
                  <a:latin typeface="Lucida Bright" panose="02040602050505020304" pitchFamily="18" charset="0"/>
                  <a:ea typeface="+mn-ea"/>
                  <a:cs typeface="+mn-cs"/>
                </a:rPr>
                <a:t> is read as "y-hat."</a:t>
              </a:r>
              <a:endParaRPr lang="en-US" sz="2000" baseline="0">
                <a:latin typeface="Lucida Bright" panose="02040602050505020304" pitchFamily="18" charset="0"/>
              </a:endParaRPr>
            </a:p>
            <a:p>
              <a:endParaRPr lang="en-US" sz="2000" baseline="0">
                <a:latin typeface="Lucida Bright" panose="02040602050505020304" pitchFamily="18" charset="0"/>
              </a:endParaRPr>
            </a:p>
          </xdr:txBody>
        </xdr:sp>
      </mc:Choice>
      <mc:Fallback>
        <xdr:sp macro="" textlink="">
          <xdr:nvSpPr>
            <xdr:cNvPr id="15" name="TextBox 14">
              <a:extLst>
                <a:ext uri="{FF2B5EF4-FFF2-40B4-BE49-F238E27FC236}">
                  <a16:creationId xmlns:a16="http://schemas.microsoft.com/office/drawing/2014/main" id="{F1793535-1BFD-4758-A7B2-0565BFFA5A2D}"/>
                </a:ext>
              </a:extLst>
            </xdr:cNvPr>
            <xdr:cNvSpPr txBox="1"/>
          </xdr:nvSpPr>
          <xdr:spPr>
            <a:xfrm>
              <a:off x="824591" y="8926286"/>
              <a:ext cx="8763000" cy="7772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The population parameters bo, b</a:t>
              </a:r>
              <a:r>
                <a:rPr lang="en-US" sz="1600" baseline="0">
                  <a:latin typeface="Lucida Bright" panose="02040602050505020304" pitchFamily="18" charset="0"/>
                </a:rPr>
                <a:t>1</a:t>
              </a:r>
              <a:r>
                <a:rPr lang="en-US" sz="2000" baseline="0">
                  <a:latin typeface="Lucida Bright" panose="02040602050505020304" pitchFamily="18" charset="0"/>
                </a:rPr>
                <a:t>,b</a:t>
              </a:r>
              <a:r>
                <a:rPr lang="en-US" sz="1800" baseline="0">
                  <a:latin typeface="Lucida Bright" panose="02040602050505020304" pitchFamily="18" charset="0"/>
                </a:rPr>
                <a:t>2</a:t>
              </a:r>
              <a:r>
                <a:rPr lang="en-US" sz="2000" baseline="0">
                  <a:latin typeface="Lucida Bright" panose="02040602050505020304" pitchFamily="18" charset="0"/>
                </a:rPr>
                <a:t>,b</a:t>
              </a:r>
              <a:r>
                <a:rPr lang="en-US" sz="1800" baseline="0">
                  <a:latin typeface="Lucida Bright" panose="02040602050505020304" pitchFamily="18" charset="0"/>
                </a:rPr>
                <a:t>3</a:t>
              </a:r>
              <a:r>
                <a:rPr lang="en-US" sz="2000" baseline="0">
                  <a:latin typeface="Lucida Bright" panose="02040602050505020304" pitchFamily="18" charset="0"/>
                </a:rPr>
                <a:t>....b</a:t>
              </a:r>
              <a:r>
                <a:rPr lang="en-US" sz="1800" baseline="0">
                  <a:latin typeface="Lucida Bright" panose="02040602050505020304" pitchFamily="18" charset="0"/>
                </a:rPr>
                <a:t>k  </a:t>
              </a:r>
              <a:r>
                <a:rPr lang="en-US" sz="2000" baseline="0">
                  <a:latin typeface="Lucida Bright" panose="02040602050505020304" pitchFamily="18" charset="0"/>
                </a:rPr>
                <a:t>used in the linear regression model are unknown and, therefore, need to be estimated. </a:t>
              </a:r>
            </a:p>
            <a:p>
              <a:endParaRPr lang="en-US" sz="2000" baseline="0">
                <a:latin typeface="Lucida Bright" panose="02040602050505020304" pitchFamily="18" charset="0"/>
              </a:endParaRPr>
            </a:p>
            <a:p>
              <a:r>
                <a:rPr lang="en-US" sz="2000" baseline="0">
                  <a:latin typeface="Lucida Bright" panose="02040602050505020304" pitchFamily="18" charset="0"/>
                </a:rPr>
                <a:t>The linear regression model is defined as:</a:t>
              </a:r>
            </a:p>
            <a:p>
              <a:endParaRPr lang="en-US" sz="2000" baseline="0">
                <a:latin typeface="Lucida Bright" panose="02040602050505020304" pitchFamily="18" charset="0"/>
              </a:endParaRPr>
            </a:p>
            <a:p>
              <a:r>
                <a:rPr lang="en-US" sz="2000" baseline="0">
                  <a:latin typeface="Lucida Bright" panose="02040602050505020304" pitchFamily="18" charset="0"/>
                </a:rPr>
                <a:t>y = </a:t>
              </a:r>
              <a:r>
                <a:rPr lang="en-US" sz="2000" i="1" baseline="0">
                  <a:latin typeface="Lucida Bright" panose="02040602050505020304" pitchFamily="18" charset="0"/>
                </a:rPr>
                <a:t>b</a:t>
              </a:r>
              <a:r>
                <a:rPr lang="en-US" sz="1400" i="1" baseline="0">
                  <a:latin typeface="Lucida Bright" panose="02040602050505020304" pitchFamily="18" charset="0"/>
                </a:rPr>
                <a:t>0</a:t>
              </a:r>
              <a:r>
                <a:rPr lang="en-US" sz="2000" baseline="0">
                  <a:latin typeface="Lucida Bright" panose="02040602050505020304" pitchFamily="18" charset="0"/>
                </a:rPr>
                <a:t> + </a:t>
              </a:r>
              <a:r>
                <a:rPr lang="en-US" sz="2000" i="1" baseline="0">
                  <a:latin typeface="Lucida Bright" panose="02040602050505020304" pitchFamily="18" charset="0"/>
                </a:rPr>
                <a:t>b</a:t>
              </a:r>
              <a:r>
                <a:rPr lang="en-US" sz="1600" i="1" baseline="0">
                  <a:latin typeface="Lucida Bright" panose="02040602050505020304" pitchFamily="18" charset="0"/>
                </a:rPr>
                <a:t>1</a:t>
              </a:r>
              <a:r>
                <a:rPr lang="en-US" sz="2400" baseline="0">
                  <a:latin typeface="Lucida Bright" panose="02040602050505020304" pitchFamily="18" charset="0"/>
                </a:rPr>
                <a:t>x</a:t>
              </a:r>
              <a:r>
                <a:rPr lang="en-US" sz="1600" baseline="0">
                  <a:latin typeface="Lucida Bright" panose="02040602050505020304" pitchFamily="18" charset="0"/>
                </a:rPr>
                <a:t>1</a:t>
              </a:r>
              <a:r>
                <a:rPr lang="en-US" sz="2000" baseline="0">
                  <a:latin typeface="Lucida Bright" panose="02040602050505020304" pitchFamily="18" charset="0"/>
                </a:rPr>
                <a:t> + </a:t>
              </a:r>
              <a:r>
                <a:rPr lang="en-US" sz="2000" i="1" baseline="0">
                  <a:latin typeface="Lucida Bright" panose="02040602050505020304" pitchFamily="18" charset="0"/>
                </a:rPr>
                <a:t>b</a:t>
              </a:r>
              <a:r>
                <a:rPr lang="en-US" sz="1600" i="1" baseline="0">
                  <a:latin typeface="Lucida Bright" panose="02040602050505020304" pitchFamily="18" charset="0"/>
                </a:rPr>
                <a:t>2</a:t>
              </a:r>
              <a:r>
                <a:rPr lang="en-US" sz="2400" baseline="0">
                  <a:latin typeface="Lucida Bright" panose="02040602050505020304" pitchFamily="18" charset="0"/>
                </a:rPr>
                <a:t>x</a:t>
              </a:r>
              <a:r>
                <a:rPr lang="en-US" sz="1600" baseline="0">
                  <a:latin typeface="Lucida Bright" panose="02040602050505020304" pitchFamily="18" charset="0"/>
                </a:rPr>
                <a:t>2</a:t>
              </a:r>
              <a:r>
                <a:rPr lang="en-US" sz="2000" baseline="0">
                  <a:latin typeface="Lucida Bright" panose="02040602050505020304" pitchFamily="18" charset="0"/>
                </a:rPr>
                <a:t> +.....</a:t>
              </a:r>
              <a:r>
                <a:rPr lang="en-US" sz="2000" i="1" baseline="0">
                  <a:latin typeface="Lucida Bright" panose="02040602050505020304" pitchFamily="18" charset="0"/>
                </a:rPr>
                <a:t>b</a:t>
              </a:r>
              <a:r>
                <a:rPr lang="en-US" sz="1600" i="1" baseline="0">
                  <a:latin typeface="Lucida Bright" panose="02040602050505020304" pitchFamily="18" charset="0"/>
                </a:rPr>
                <a:t>k</a:t>
              </a:r>
              <a:r>
                <a:rPr lang="en-US" sz="2000" baseline="0">
                  <a:latin typeface="Lucida Bright" panose="02040602050505020304" pitchFamily="18" charset="0"/>
                </a:rPr>
                <a:t>x</a:t>
              </a:r>
              <a:r>
                <a:rPr lang="en-US" sz="1600" baseline="0">
                  <a:latin typeface="Lucida Bright" panose="02040602050505020304" pitchFamily="18" charset="0"/>
                </a:rPr>
                <a:t>k</a:t>
              </a:r>
              <a:r>
                <a:rPr lang="en-US" sz="2000" baseline="0">
                  <a:latin typeface="Lucida Bright" panose="02040602050505020304" pitchFamily="18" charset="0"/>
                </a:rPr>
                <a:t> + e</a:t>
              </a:r>
            </a:p>
            <a:p>
              <a:endParaRPr lang="en-US" sz="2000" baseline="0">
                <a:latin typeface="Lucida Bright" panose="02040602050505020304" pitchFamily="18" charset="0"/>
              </a:endParaRPr>
            </a:p>
            <a:p>
              <a:r>
                <a:rPr lang="en-US" sz="2000" baseline="0">
                  <a:latin typeface="Lucida Bright" panose="02040602050505020304" pitchFamily="18" charset="0"/>
                </a:rPr>
                <a:t>where:</a:t>
              </a:r>
            </a:p>
            <a:p>
              <a:endParaRPr lang="en-US" sz="2000" baseline="0">
                <a:latin typeface="Lucida Bright" panose="02040602050505020304" pitchFamily="18" charset="0"/>
              </a:endParaRPr>
            </a:p>
            <a:p>
              <a:r>
                <a:rPr lang="en-US" sz="2000" baseline="0">
                  <a:latin typeface="Lucida Bright" panose="02040602050505020304" pitchFamily="18" charset="0"/>
                </a:rPr>
                <a:t>y is the response variable </a:t>
              </a:r>
            </a:p>
            <a:p>
              <a:r>
                <a:rPr lang="en-US" sz="2400" baseline="0">
                  <a:latin typeface="Lucida Bright" panose="02040602050505020304" pitchFamily="18" charset="0"/>
                </a:rPr>
                <a:t>x</a:t>
              </a:r>
              <a:r>
                <a:rPr lang="en-US" sz="1600" baseline="0">
                  <a:latin typeface="Lucida Bright" panose="02040602050505020304" pitchFamily="18" charset="0"/>
                </a:rPr>
                <a:t>1</a:t>
              </a:r>
              <a:r>
                <a:rPr lang="en-US" sz="2000" baseline="0">
                  <a:latin typeface="Lucida Bright" panose="02040602050505020304" pitchFamily="18" charset="0"/>
                </a:rPr>
                <a:t>, </a:t>
              </a:r>
              <a:r>
                <a:rPr lang="en-US" sz="2400" baseline="0">
                  <a:latin typeface="Lucida Bright" panose="02040602050505020304" pitchFamily="18" charset="0"/>
                </a:rPr>
                <a:t>x</a:t>
              </a:r>
              <a:r>
                <a:rPr lang="en-US" sz="1600" baseline="0">
                  <a:latin typeface="Lucida Bright" panose="02040602050505020304" pitchFamily="18" charset="0"/>
                </a:rPr>
                <a:t>2</a:t>
              </a:r>
              <a:r>
                <a:rPr lang="en-US" sz="2000" baseline="0">
                  <a:latin typeface="Lucida Bright" panose="02040602050505020304" pitchFamily="18" charset="0"/>
                </a:rPr>
                <a:t>,.....</a:t>
              </a:r>
              <a:r>
                <a:rPr lang="en-US" sz="2400" baseline="0">
                  <a:latin typeface="Lucida Bright" panose="02040602050505020304" pitchFamily="18" charset="0"/>
                </a:rPr>
                <a:t>x</a:t>
              </a:r>
              <a:r>
                <a:rPr lang="en-US" sz="1600" baseline="0">
                  <a:latin typeface="Lucida Bright" panose="02040602050505020304" pitchFamily="18" charset="0"/>
                </a:rPr>
                <a:t>k </a:t>
              </a:r>
              <a:r>
                <a:rPr lang="en-US" sz="2000" baseline="0">
                  <a:latin typeface="Lucida Bright" panose="02040602050505020304" pitchFamily="18" charset="0"/>
                </a:rPr>
                <a:t>are the predictor variables</a:t>
              </a:r>
            </a:p>
            <a:p>
              <a:endParaRPr lang="en-US" sz="2000" baseline="0">
                <a:latin typeface="Lucida Bright" panose="02040602050505020304" pitchFamily="18" charset="0"/>
              </a:endParaRPr>
            </a:p>
            <a:p>
              <a:r>
                <a:rPr lang="en-US" sz="2000" baseline="0">
                  <a:latin typeface="Lucida Bright" panose="02040602050505020304" pitchFamily="18" charset="0"/>
                </a:rPr>
                <a:t>Sample regression equation used for </a:t>
              </a:r>
              <a:r>
                <a:rPr lang="en-US" sz="2000" b="1" baseline="0">
                  <a:solidFill>
                    <a:srgbClr val="C00000"/>
                  </a:solidFill>
                  <a:latin typeface="Lucida Bright" panose="02040602050505020304" pitchFamily="18" charset="0"/>
                </a:rPr>
                <a:t>estimation</a:t>
              </a:r>
              <a:r>
                <a:rPr lang="en-US" sz="2000" baseline="0">
                  <a:latin typeface="Lucida Bright" panose="02040602050505020304" pitchFamily="18" charset="0"/>
                </a:rPr>
                <a:t> is defined as:</a:t>
              </a:r>
            </a:p>
            <a:p>
              <a:endParaRPr lang="en-US" sz="2000" baseline="0">
                <a:latin typeface="Lucida Bright" panose="02040602050505020304" pitchFamily="18" charset="0"/>
              </a:endParaRPr>
            </a:p>
            <a:p>
              <a:pPr/>
              <a:r>
                <a:rPr lang="en-US" sz="2000" i="0" baseline="0">
                  <a:latin typeface="Cambria Math" panose="02040503050406030204" pitchFamily="18" charset="0"/>
                </a:rPr>
                <a:t>𝑦</a:t>
              </a:r>
              <a:r>
                <a:rPr lang="en-US" sz="2000" i="0" baseline="0">
                  <a:solidFill>
                    <a:srgbClr val="836967"/>
                  </a:solidFill>
                  <a:latin typeface="Cambria Math" panose="02040503050406030204" pitchFamily="18" charset="0"/>
                </a:rPr>
                <a:t> ̂</a:t>
              </a:r>
              <a:r>
                <a:rPr lang="en-US" sz="2000" baseline="0">
                  <a:latin typeface="Lucida Bright" panose="02040602050505020304" pitchFamily="18" charset="0"/>
                </a:rPr>
                <a:t> = bo +b</a:t>
              </a:r>
              <a:r>
                <a:rPr lang="en-US" sz="1600" baseline="0">
                  <a:latin typeface="Lucida Bright" panose="02040602050505020304" pitchFamily="18" charset="0"/>
                </a:rPr>
                <a:t>1*</a:t>
              </a:r>
              <a:r>
                <a:rPr lang="en-US" sz="2000" baseline="0">
                  <a:latin typeface="Lucida Bright" panose="02040602050505020304" pitchFamily="18" charset="0"/>
                </a:rPr>
                <a:t>x</a:t>
              </a:r>
              <a:r>
                <a:rPr lang="en-US" sz="1600" baseline="0">
                  <a:latin typeface="Lucida Bright" panose="02040602050505020304" pitchFamily="18" charset="0"/>
                </a:rPr>
                <a:t>1</a:t>
              </a:r>
              <a:r>
                <a:rPr lang="en-US" sz="2000" baseline="0">
                  <a:latin typeface="Lucida Bright" panose="02040602050505020304" pitchFamily="18" charset="0"/>
                </a:rPr>
                <a:t> +b</a:t>
              </a:r>
              <a:r>
                <a:rPr lang="en-US" sz="1600" baseline="0">
                  <a:latin typeface="Lucida Bright" panose="02040602050505020304" pitchFamily="18" charset="0"/>
                </a:rPr>
                <a:t>2*</a:t>
              </a:r>
              <a:r>
                <a:rPr lang="en-US" sz="2000" baseline="0">
                  <a:latin typeface="Lucida Bright" panose="02040602050505020304" pitchFamily="18" charset="0"/>
                </a:rPr>
                <a:t>x</a:t>
              </a:r>
              <a:r>
                <a:rPr lang="en-US" sz="1600" baseline="0">
                  <a:latin typeface="Lucida Bright" panose="02040602050505020304" pitchFamily="18" charset="0"/>
                </a:rPr>
                <a:t>2</a:t>
              </a:r>
              <a:r>
                <a:rPr lang="en-US" sz="2000" baseline="0">
                  <a:latin typeface="Lucida Bright" panose="02040602050505020304" pitchFamily="18" charset="0"/>
                </a:rPr>
                <a:t>+ .....b</a:t>
              </a:r>
              <a:r>
                <a:rPr lang="en-US" sz="1600" baseline="0">
                  <a:latin typeface="Lucida Bright" panose="02040602050505020304" pitchFamily="18" charset="0"/>
                </a:rPr>
                <a:t>k*</a:t>
              </a:r>
              <a:r>
                <a:rPr lang="en-US" sz="2000" baseline="0">
                  <a:latin typeface="Lucida Bright" panose="02040602050505020304" pitchFamily="18" charset="0"/>
                </a:rPr>
                <a:t>x</a:t>
              </a:r>
              <a:r>
                <a:rPr lang="en-US" sz="1600" baseline="0">
                  <a:latin typeface="Lucida Bright" panose="02040602050505020304" pitchFamily="18" charset="0"/>
                </a:rPr>
                <a:t>k</a:t>
              </a:r>
            </a:p>
            <a:p>
              <a:pPr/>
              <a:endParaRPr lang="en-US" sz="1600" baseline="0">
                <a:latin typeface="Lucida Bright" panose="02040602050505020304" pitchFamily="18" charset="0"/>
              </a:endParaRPr>
            </a:p>
            <a:p>
              <a:pPr/>
              <a:r>
                <a:rPr lang="en-US" sz="2000" i="0" baseline="0">
                  <a:latin typeface="Cambria Math" panose="02040503050406030204" pitchFamily="18" charset="0"/>
                </a:rPr>
                <a:t>𝑦</a:t>
              </a:r>
              <a:r>
                <a:rPr lang="en-US" sz="2000" i="0" baseline="0">
                  <a:solidFill>
                    <a:srgbClr val="836967"/>
                  </a:solidFill>
                  <a:latin typeface="Cambria Math" panose="02040503050406030204" pitchFamily="18" charset="0"/>
                </a:rPr>
                <a:t> ̂</a:t>
              </a:r>
              <a:r>
                <a:rPr lang="en-US" sz="2000" baseline="0">
                  <a:latin typeface="Lucida Bright" panose="02040602050505020304" pitchFamily="18" charset="0"/>
                </a:rPr>
                <a:t> = is the predicted value of the response variable given specific values of the predictor variables. </a:t>
              </a:r>
              <a:r>
                <a:rPr lang="en-US" sz="2000" i="0" baseline="0">
                  <a:solidFill>
                    <a:schemeClr val="dk1"/>
                  </a:solidFill>
                  <a:effectLst/>
                  <a:latin typeface="+mn-lt"/>
                  <a:ea typeface="+mn-ea"/>
                  <a:cs typeface="+mn-cs"/>
                </a:rPr>
                <a:t>𝑦 ̂</a:t>
              </a:r>
              <a:r>
                <a:rPr lang="en-US" sz="2000" baseline="0">
                  <a:solidFill>
                    <a:schemeClr val="dk1"/>
                  </a:solidFill>
                  <a:effectLst/>
                  <a:latin typeface="Lucida Bright" panose="02040602050505020304" pitchFamily="18" charset="0"/>
                  <a:ea typeface="+mn-ea"/>
                  <a:cs typeface="+mn-cs"/>
                </a:rPr>
                <a:t> is read as "y-hat."</a:t>
              </a:r>
              <a:endParaRPr lang="en-US" sz="2000" baseline="0">
                <a:latin typeface="Lucida Bright" panose="02040602050505020304" pitchFamily="18" charset="0"/>
              </a:endParaRPr>
            </a:p>
            <a:p>
              <a:endParaRPr lang="en-US" sz="2000" baseline="0">
                <a:latin typeface="Lucida Bright" panose="02040602050505020304" pitchFamily="18" charset="0"/>
              </a:endParaRPr>
            </a:p>
          </xdr:txBody>
        </xdr:sp>
      </mc:Fallback>
    </mc:AlternateContent>
    <xdr:clientData/>
  </xdr:twoCellAnchor>
</xdr:wsDr>
</file>

<file path=xl/drawings/drawing21.xml><?xml version="1.0" encoding="utf-8"?>
<xdr:wsDr xmlns:xdr="http://schemas.openxmlformats.org/drawingml/2006/spreadsheetDrawing" xmlns:a="http://schemas.openxmlformats.org/drawingml/2006/main">
  <xdr:twoCellAnchor>
    <xdr:from>
      <xdr:col>3</xdr:col>
      <xdr:colOff>1042309</xdr:colOff>
      <xdr:row>3</xdr:row>
      <xdr:rowOff>40818</xdr:rowOff>
    </xdr:from>
    <xdr:to>
      <xdr:col>12</xdr:col>
      <xdr:colOff>187780</xdr:colOff>
      <xdr:row>7</xdr:row>
      <xdr:rowOff>144234</xdr:rowOff>
    </xdr:to>
    <xdr:sp macro="" textlink="">
      <xdr:nvSpPr>
        <xdr:cNvPr id="2" name="Rounded Rectangle 4">
          <a:extLst>
            <a:ext uri="{FF2B5EF4-FFF2-40B4-BE49-F238E27FC236}">
              <a16:creationId xmlns:a16="http://schemas.microsoft.com/office/drawing/2014/main" id="{52838586-4DCE-433B-B0AF-0BEBF4C32214}"/>
            </a:ext>
          </a:extLst>
        </xdr:cNvPr>
        <xdr:cNvSpPr/>
      </xdr:nvSpPr>
      <xdr:spPr>
        <a:xfrm>
          <a:off x="2871109" y="589458"/>
          <a:ext cx="6384471" cy="834936"/>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9</a:t>
          </a:r>
          <a:endParaRPr lang="en-US" sz="2800">
            <a:solidFill>
              <a:schemeClr val="tx1"/>
            </a:solidFill>
            <a:latin typeface="Lucida Bright" panose="02040602050505020304" pitchFamily="18" charset="0"/>
          </a:endParaRPr>
        </a:p>
      </xdr:txBody>
    </xdr:sp>
    <xdr:clientData/>
  </xdr:twoCellAnchor>
  <xdr:twoCellAnchor>
    <xdr:from>
      <xdr:col>28</xdr:col>
      <xdr:colOff>517071</xdr:colOff>
      <xdr:row>128</xdr:row>
      <xdr:rowOff>81643</xdr:rowOff>
    </xdr:from>
    <xdr:to>
      <xdr:col>28</xdr:col>
      <xdr:colOff>562790</xdr:colOff>
      <xdr:row>128</xdr:row>
      <xdr:rowOff>127362</xdr:rowOff>
    </xdr:to>
    <xdr:sp macro="" textlink="">
      <xdr:nvSpPr>
        <xdr:cNvPr id="4" name="Right Brace 3">
          <a:extLst>
            <a:ext uri="{FF2B5EF4-FFF2-40B4-BE49-F238E27FC236}">
              <a16:creationId xmlns:a16="http://schemas.microsoft.com/office/drawing/2014/main" id="{879D1CFA-7D95-4321-82DB-3DF85562BA91}"/>
            </a:ext>
          </a:extLst>
        </xdr:cNvPr>
        <xdr:cNvSpPr/>
      </xdr:nvSpPr>
      <xdr:spPr>
        <a:xfrm>
          <a:off x="19338471" y="24717103"/>
          <a:ext cx="45719" cy="4571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0</xdr:colOff>
      <xdr:row>2</xdr:row>
      <xdr:rowOff>65315</xdr:rowOff>
    </xdr:from>
    <xdr:to>
      <xdr:col>3</xdr:col>
      <xdr:colOff>176212</xdr:colOff>
      <xdr:row>7</xdr:row>
      <xdr:rowOff>160565</xdr:rowOff>
    </xdr:to>
    <xdr:sp macro="" textlink="">
      <xdr:nvSpPr>
        <xdr:cNvPr id="5" name="Left Arrow 62">
          <a:hlinkClick xmlns:r="http://schemas.openxmlformats.org/officeDocument/2006/relationships" r:id="rId1"/>
          <a:extLst>
            <a:ext uri="{FF2B5EF4-FFF2-40B4-BE49-F238E27FC236}">
              <a16:creationId xmlns:a16="http://schemas.microsoft.com/office/drawing/2014/main" id="{4A90EB7D-5BCB-4A74-824D-AC7E5D54C662}"/>
            </a:ext>
          </a:extLst>
        </xdr:cNvPr>
        <xdr:cNvSpPr/>
      </xdr:nvSpPr>
      <xdr:spPr>
        <a:xfrm>
          <a:off x="609600" y="431075"/>
          <a:ext cx="1395412" cy="10096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14</xdr:col>
      <xdr:colOff>422729</xdr:colOff>
      <xdr:row>1</xdr:row>
      <xdr:rowOff>56243</xdr:rowOff>
    </xdr:from>
    <xdr:to>
      <xdr:col>14</xdr:col>
      <xdr:colOff>455386</xdr:colOff>
      <xdr:row>44</xdr:row>
      <xdr:rowOff>101600</xdr:rowOff>
    </xdr:to>
    <xdr:cxnSp macro="">
      <xdr:nvCxnSpPr>
        <xdr:cNvPr id="7" name="Straight Connector 6">
          <a:extLst>
            <a:ext uri="{FF2B5EF4-FFF2-40B4-BE49-F238E27FC236}">
              <a16:creationId xmlns:a16="http://schemas.microsoft.com/office/drawing/2014/main" id="{F5F099DF-F6B5-4C8F-B151-54D91B4A905B}"/>
            </a:ext>
          </a:extLst>
        </xdr:cNvPr>
        <xdr:cNvCxnSpPr/>
      </xdr:nvCxnSpPr>
      <xdr:spPr>
        <a:xfrm>
          <a:off x="10709729" y="234043"/>
          <a:ext cx="32657" cy="8160657"/>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493938</xdr:colOff>
      <xdr:row>37</xdr:row>
      <xdr:rowOff>143783</xdr:rowOff>
    </xdr:from>
    <xdr:to>
      <xdr:col>13</xdr:col>
      <xdr:colOff>50799</xdr:colOff>
      <xdr:row>50</xdr:row>
      <xdr:rowOff>47625</xdr:rowOff>
    </xdr:to>
    <xdr:sp macro="" textlink="">
      <xdr:nvSpPr>
        <xdr:cNvPr id="8" name="TextBox 7">
          <a:extLst>
            <a:ext uri="{FF2B5EF4-FFF2-40B4-BE49-F238E27FC236}">
              <a16:creationId xmlns:a16="http://schemas.microsoft.com/office/drawing/2014/main" id="{6093457C-D158-496A-80CB-85341E57E821}"/>
            </a:ext>
          </a:extLst>
        </xdr:cNvPr>
        <xdr:cNvSpPr txBox="1"/>
      </xdr:nvSpPr>
      <xdr:spPr>
        <a:xfrm>
          <a:off x="493938" y="7144658"/>
          <a:ext cx="8907236" cy="2332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i="0" baseline="0">
              <a:latin typeface="Lucida Bright" panose="02040602050505020304" pitchFamily="18" charset="0"/>
            </a:rPr>
            <a:t>A) Time series with a linear trend pattern</a:t>
          </a:r>
        </a:p>
        <a:p>
          <a:r>
            <a:rPr lang="en-US" sz="2400" i="0" baseline="0">
              <a:latin typeface="Lucida Bright" panose="02040602050505020304" pitchFamily="18" charset="0"/>
            </a:rPr>
            <a:t>B) Time series with a nonlinear trend pattern</a:t>
          </a:r>
        </a:p>
        <a:p>
          <a:r>
            <a:rPr lang="en-US" sz="2400" i="0" baseline="0">
              <a:latin typeface="Lucida Bright" panose="02040602050505020304" pitchFamily="18" charset="0"/>
            </a:rPr>
            <a:t>C) Time series with no pattern</a:t>
          </a:r>
        </a:p>
        <a:p>
          <a:r>
            <a:rPr lang="en-US" sz="2400" i="0" baseline="0">
              <a:latin typeface="Lucida Bright" panose="02040602050505020304" pitchFamily="18" charset="0"/>
            </a:rPr>
            <a:t>D) Time series with a horizontal pattern</a:t>
          </a:r>
        </a:p>
        <a:p>
          <a:endParaRPr lang="en-US" sz="2400" i="0" baseline="0">
            <a:latin typeface="Lucida Bright" panose="02040602050505020304" pitchFamily="18" charset="0"/>
          </a:endParaRPr>
        </a:p>
        <a:p>
          <a:r>
            <a:rPr lang="en-US" sz="2400" i="0" baseline="0">
              <a:latin typeface="Lucida Bright" panose="02040602050505020304" pitchFamily="18" charset="0"/>
            </a:rPr>
            <a:t>Answer: D</a:t>
          </a:r>
        </a:p>
        <a:p>
          <a:endParaRPr lang="en-US" sz="2000" i="0" baseline="0">
            <a:latin typeface="Lucida Bright" panose="02040602050505020304" pitchFamily="18" charset="0"/>
          </a:endParaRPr>
        </a:p>
      </xdr:txBody>
    </xdr:sp>
    <xdr:clientData/>
  </xdr:twoCellAnchor>
  <xdr:twoCellAnchor>
    <xdr:from>
      <xdr:col>15</xdr:col>
      <xdr:colOff>469900</xdr:colOff>
      <xdr:row>3</xdr:row>
      <xdr:rowOff>139700</xdr:rowOff>
    </xdr:from>
    <xdr:to>
      <xdr:col>21</xdr:col>
      <xdr:colOff>429078</xdr:colOff>
      <xdr:row>8</xdr:row>
      <xdr:rowOff>26851</xdr:rowOff>
    </xdr:to>
    <xdr:sp macro="" textlink="">
      <xdr:nvSpPr>
        <xdr:cNvPr id="25" name="Rounded Rectangle 52">
          <a:extLst>
            <a:ext uri="{FF2B5EF4-FFF2-40B4-BE49-F238E27FC236}">
              <a16:creationId xmlns:a16="http://schemas.microsoft.com/office/drawing/2014/main" id="{FADAD966-6F24-4D7A-91CC-44F9E8613EC2}"/>
            </a:ext>
          </a:extLst>
        </xdr:cNvPr>
        <xdr:cNvSpPr/>
      </xdr:nvSpPr>
      <xdr:spPr>
        <a:xfrm>
          <a:off x="11366500" y="673100"/>
          <a:ext cx="3616778" cy="776151"/>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editAs="oneCell">
    <xdr:from>
      <xdr:col>3</xdr:col>
      <xdr:colOff>349249</xdr:colOff>
      <xdr:row>23</xdr:row>
      <xdr:rowOff>158751</xdr:rowOff>
    </xdr:from>
    <xdr:to>
      <xdr:col>7</xdr:col>
      <xdr:colOff>555624</xdr:colOff>
      <xdr:row>36</xdr:row>
      <xdr:rowOff>100331</xdr:rowOff>
    </xdr:to>
    <xdr:pic>
      <xdr:nvPicPr>
        <xdr:cNvPr id="9" name="Picture 8">
          <a:extLst>
            <a:ext uri="{FF2B5EF4-FFF2-40B4-BE49-F238E27FC236}">
              <a16:creationId xmlns:a16="http://schemas.microsoft.com/office/drawing/2014/main" id="{528DB289-CE52-4C60-AB5E-04FF2ECDB9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1374" y="4603751"/>
          <a:ext cx="4270375" cy="2322830"/>
        </a:xfrm>
        <a:prstGeom prst="rect">
          <a:avLst/>
        </a:prstGeom>
      </xdr:spPr>
    </xdr:pic>
    <xdr:clientData/>
  </xdr:twoCellAnchor>
  <xdr:twoCellAnchor>
    <xdr:from>
      <xdr:col>1</xdr:col>
      <xdr:colOff>0</xdr:colOff>
      <xdr:row>10</xdr:row>
      <xdr:rowOff>0</xdr:rowOff>
    </xdr:from>
    <xdr:to>
      <xdr:col>13</xdr:col>
      <xdr:colOff>144236</xdr:colOff>
      <xdr:row>21</xdr:row>
      <xdr:rowOff>141967</xdr:rowOff>
    </xdr:to>
    <xdr:sp macro="" textlink="">
      <xdr:nvSpPr>
        <xdr:cNvPr id="10" name="TextBox 9">
          <a:extLst>
            <a:ext uri="{FF2B5EF4-FFF2-40B4-BE49-F238E27FC236}">
              <a16:creationId xmlns:a16="http://schemas.microsoft.com/office/drawing/2014/main" id="{C557C790-796F-4DEE-9827-752716F64360}"/>
            </a:ext>
          </a:extLst>
        </xdr:cNvPr>
        <xdr:cNvSpPr txBox="1"/>
      </xdr:nvSpPr>
      <xdr:spPr>
        <a:xfrm>
          <a:off x="587375" y="1905000"/>
          <a:ext cx="8907236" cy="2332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i="0" baseline="0">
              <a:latin typeface="Lucida Bright" panose="02040602050505020304" pitchFamily="18" charset="0"/>
            </a:rPr>
            <a:t>Which of the following data patterns best describes the scenario shown in the below plot?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1162052</xdr:colOff>
      <xdr:row>0</xdr:row>
      <xdr:rowOff>182332</xdr:rowOff>
    </xdr:from>
    <xdr:to>
      <xdr:col>13</xdr:col>
      <xdr:colOff>239486</xdr:colOff>
      <xdr:row>6</xdr:row>
      <xdr:rowOff>152400</xdr:rowOff>
    </xdr:to>
    <xdr:sp macro="" textlink="">
      <xdr:nvSpPr>
        <xdr:cNvPr id="2" name="Rounded Rectangle 4">
          <a:extLst>
            <a:ext uri="{FF2B5EF4-FFF2-40B4-BE49-F238E27FC236}">
              <a16:creationId xmlns:a16="http://schemas.microsoft.com/office/drawing/2014/main" id="{34D8207A-2042-4A58-9E74-AFB75DF4BAF9}"/>
            </a:ext>
          </a:extLst>
        </xdr:cNvPr>
        <xdr:cNvSpPr/>
      </xdr:nvSpPr>
      <xdr:spPr>
        <a:xfrm>
          <a:off x="2990852" y="182332"/>
          <a:ext cx="6915148" cy="1080411"/>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13 </a:t>
          </a:r>
          <a:endParaRPr lang="en-US" sz="2800">
            <a:solidFill>
              <a:schemeClr val="tx1"/>
            </a:solidFill>
            <a:latin typeface="Lucida Bright" panose="02040602050505020304" pitchFamily="18" charset="0"/>
          </a:endParaRPr>
        </a:p>
      </xdr:txBody>
    </xdr:sp>
    <xdr:clientData/>
  </xdr:twoCellAnchor>
  <xdr:twoCellAnchor>
    <xdr:from>
      <xdr:col>28</xdr:col>
      <xdr:colOff>517071</xdr:colOff>
      <xdr:row>128</xdr:row>
      <xdr:rowOff>81643</xdr:rowOff>
    </xdr:from>
    <xdr:to>
      <xdr:col>28</xdr:col>
      <xdr:colOff>562790</xdr:colOff>
      <xdr:row>128</xdr:row>
      <xdr:rowOff>127362</xdr:rowOff>
    </xdr:to>
    <xdr:sp macro="" textlink="">
      <xdr:nvSpPr>
        <xdr:cNvPr id="3" name="Right Brace 2">
          <a:extLst>
            <a:ext uri="{FF2B5EF4-FFF2-40B4-BE49-F238E27FC236}">
              <a16:creationId xmlns:a16="http://schemas.microsoft.com/office/drawing/2014/main" id="{6BE58256-0D21-44B7-9531-56817A8857B1}"/>
            </a:ext>
          </a:extLst>
        </xdr:cNvPr>
        <xdr:cNvSpPr/>
      </xdr:nvSpPr>
      <xdr:spPr>
        <a:xfrm>
          <a:off x="19338471" y="24717103"/>
          <a:ext cx="45719" cy="4571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522514</xdr:colOff>
      <xdr:row>0</xdr:row>
      <xdr:rowOff>130629</xdr:rowOff>
    </xdr:from>
    <xdr:to>
      <xdr:col>3</xdr:col>
      <xdr:colOff>89126</xdr:colOff>
      <xdr:row>6</xdr:row>
      <xdr:rowOff>40822</xdr:rowOff>
    </xdr:to>
    <xdr:sp macro="" textlink="">
      <xdr:nvSpPr>
        <xdr:cNvPr id="4" name="Left Arrow 62">
          <a:hlinkClick xmlns:r="http://schemas.openxmlformats.org/officeDocument/2006/relationships" r:id="rId1"/>
          <a:extLst>
            <a:ext uri="{FF2B5EF4-FFF2-40B4-BE49-F238E27FC236}">
              <a16:creationId xmlns:a16="http://schemas.microsoft.com/office/drawing/2014/main" id="{29786313-C6DC-4374-8638-BBAB7AA0ECAA}"/>
            </a:ext>
          </a:extLst>
        </xdr:cNvPr>
        <xdr:cNvSpPr/>
      </xdr:nvSpPr>
      <xdr:spPr>
        <a:xfrm>
          <a:off x="522514" y="130629"/>
          <a:ext cx="1395412" cy="1007473"/>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14</xdr:col>
      <xdr:colOff>121104</xdr:colOff>
      <xdr:row>0</xdr:row>
      <xdr:rowOff>172811</xdr:rowOff>
    </xdr:from>
    <xdr:to>
      <xdr:col>14</xdr:col>
      <xdr:colOff>153761</xdr:colOff>
      <xdr:row>44</xdr:row>
      <xdr:rowOff>35379</xdr:rowOff>
    </xdr:to>
    <xdr:cxnSp macro="">
      <xdr:nvCxnSpPr>
        <xdr:cNvPr id="6" name="Straight Connector 5">
          <a:extLst>
            <a:ext uri="{FF2B5EF4-FFF2-40B4-BE49-F238E27FC236}">
              <a16:creationId xmlns:a16="http://schemas.microsoft.com/office/drawing/2014/main" id="{8659D1D0-1CE3-4501-B29B-D2913F788D2A}"/>
            </a:ext>
          </a:extLst>
        </xdr:cNvPr>
        <xdr:cNvCxnSpPr/>
      </xdr:nvCxnSpPr>
      <xdr:spPr>
        <a:xfrm>
          <a:off x="10417629" y="172811"/>
          <a:ext cx="32657" cy="7863568"/>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174172</xdr:colOff>
      <xdr:row>9</xdr:row>
      <xdr:rowOff>21771</xdr:rowOff>
    </xdr:from>
    <xdr:to>
      <xdr:col>12</xdr:col>
      <xdr:colOff>276225</xdr:colOff>
      <xdr:row>28</xdr:row>
      <xdr:rowOff>161925</xdr:rowOff>
    </xdr:to>
    <xdr:sp macro="" textlink="">
      <xdr:nvSpPr>
        <xdr:cNvPr id="7" name="TextBox 6">
          <a:extLst>
            <a:ext uri="{FF2B5EF4-FFF2-40B4-BE49-F238E27FC236}">
              <a16:creationId xmlns:a16="http://schemas.microsoft.com/office/drawing/2014/main" id="{056424C1-1CD9-458E-99CB-5B7CFB20D62F}"/>
            </a:ext>
          </a:extLst>
        </xdr:cNvPr>
        <xdr:cNvSpPr txBox="1"/>
      </xdr:nvSpPr>
      <xdr:spPr>
        <a:xfrm>
          <a:off x="1393372" y="1650546"/>
          <a:ext cx="7960178" cy="3616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i="0" baseline="0">
            <a:latin typeface="Lucida Bright" panose="02040602050505020304" pitchFamily="18" charset="0"/>
          </a:endParaRPr>
        </a:p>
        <a:p>
          <a:r>
            <a:rPr lang="en-US" sz="2000" i="0" baseline="0">
              <a:latin typeface="Lucida Bright" panose="02040602050505020304" pitchFamily="18" charset="0"/>
            </a:rPr>
            <a:t>Suppose you want to estimate, with 95% confidence, the population mean force required to break the insulator to within +/- 25 pounds.</a:t>
          </a:r>
        </a:p>
        <a:p>
          <a:endParaRPr lang="en-US" sz="2000" i="0" baseline="0">
            <a:latin typeface="Lucida Bright" panose="02040602050505020304" pitchFamily="18" charset="0"/>
          </a:endParaRPr>
        </a:p>
        <a:p>
          <a:r>
            <a:rPr lang="en-US" sz="2000" i="0" baseline="0">
              <a:latin typeface="Lucida Bright" panose="02040602050505020304" pitchFamily="18" charset="0"/>
            </a:rPr>
            <a:t>On the basis of a study conducted the previous year, you believe that the standard deviation is 100 pounds.  </a:t>
          </a:r>
        </a:p>
        <a:p>
          <a:endParaRPr lang="en-US" sz="2000" i="0" baseline="0">
            <a:latin typeface="Lucida Bright" panose="02040602050505020304" pitchFamily="18" charset="0"/>
          </a:endParaRPr>
        </a:p>
        <a:p>
          <a:r>
            <a:rPr lang="en-US" sz="2000" i="0" baseline="0">
              <a:latin typeface="Lucida Bright" panose="02040602050505020304" pitchFamily="18" charset="0"/>
            </a:rPr>
            <a:t>Calculate the required sample size.</a:t>
          </a:r>
        </a:p>
      </xdr:txBody>
    </xdr:sp>
    <xdr:clientData/>
  </xdr:twoCellAnchor>
  <xdr:oneCellAnchor>
    <xdr:from>
      <xdr:col>13</xdr:col>
      <xdr:colOff>43543</xdr:colOff>
      <xdr:row>20</xdr:row>
      <xdr:rowOff>43542</xdr:rowOff>
    </xdr:from>
    <xdr:ext cx="65" cy="172227"/>
    <xdr:sp macro="" textlink="">
      <xdr:nvSpPr>
        <xdr:cNvPr id="5" name="TextBox 4">
          <a:extLst>
            <a:ext uri="{FF2B5EF4-FFF2-40B4-BE49-F238E27FC236}">
              <a16:creationId xmlns:a16="http://schemas.microsoft.com/office/drawing/2014/main" id="{66A66DD2-094E-4472-BC5B-982C2110E8CD}"/>
            </a:ext>
          </a:extLst>
        </xdr:cNvPr>
        <xdr:cNvSpPr txBox="1"/>
      </xdr:nvSpPr>
      <xdr:spPr>
        <a:xfrm>
          <a:off x="9710057" y="37882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xdr:from>
      <xdr:col>14</xdr:col>
      <xdr:colOff>489857</xdr:colOff>
      <xdr:row>1</xdr:row>
      <xdr:rowOff>97971</xdr:rowOff>
    </xdr:from>
    <xdr:to>
      <xdr:col>20</xdr:col>
      <xdr:colOff>449035</xdr:colOff>
      <xdr:row>5</xdr:row>
      <xdr:rowOff>133893</xdr:rowOff>
    </xdr:to>
    <xdr:sp macro="" textlink="">
      <xdr:nvSpPr>
        <xdr:cNvPr id="12" name="Rounded Rectangle 52">
          <a:extLst>
            <a:ext uri="{FF2B5EF4-FFF2-40B4-BE49-F238E27FC236}">
              <a16:creationId xmlns:a16="http://schemas.microsoft.com/office/drawing/2014/main" id="{D60AC02F-75E0-4DE8-B1DE-B6635E77168C}"/>
            </a:ext>
          </a:extLst>
        </xdr:cNvPr>
        <xdr:cNvSpPr/>
      </xdr:nvSpPr>
      <xdr:spPr>
        <a:xfrm>
          <a:off x="10765971" y="283028"/>
          <a:ext cx="3616778" cy="776151"/>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1162052</xdr:colOff>
      <xdr:row>0</xdr:row>
      <xdr:rowOff>182332</xdr:rowOff>
    </xdr:from>
    <xdr:to>
      <xdr:col>13</xdr:col>
      <xdr:colOff>239486</xdr:colOff>
      <xdr:row>6</xdr:row>
      <xdr:rowOff>152400</xdr:rowOff>
    </xdr:to>
    <xdr:sp macro="" textlink="">
      <xdr:nvSpPr>
        <xdr:cNvPr id="2" name="Rounded Rectangle 4">
          <a:extLst>
            <a:ext uri="{FF2B5EF4-FFF2-40B4-BE49-F238E27FC236}">
              <a16:creationId xmlns:a16="http://schemas.microsoft.com/office/drawing/2014/main" id="{F05A1542-3EBD-48B0-B0EC-3934B8E52B16}"/>
            </a:ext>
          </a:extLst>
        </xdr:cNvPr>
        <xdr:cNvSpPr/>
      </xdr:nvSpPr>
      <xdr:spPr>
        <a:xfrm>
          <a:off x="2933702" y="182332"/>
          <a:ext cx="6687909" cy="1113068"/>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14 </a:t>
          </a:r>
          <a:endParaRPr lang="en-US" sz="2800">
            <a:solidFill>
              <a:schemeClr val="tx1"/>
            </a:solidFill>
            <a:latin typeface="Lucida Bright" panose="02040602050505020304" pitchFamily="18" charset="0"/>
          </a:endParaRPr>
        </a:p>
      </xdr:txBody>
    </xdr:sp>
    <xdr:clientData/>
  </xdr:twoCellAnchor>
  <xdr:twoCellAnchor>
    <xdr:from>
      <xdr:col>29</xdr:col>
      <xdr:colOff>517071</xdr:colOff>
      <xdr:row>128</xdr:row>
      <xdr:rowOff>81643</xdr:rowOff>
    </xdr:from>
    <xdr:to>
      <xdr:col>29</xdr:col>
      <xdr:colOff>562790</xdr:colOff>
      <xdr:row>128</xdr:row>
      <xdr:rowOff>127362</xdr:rowOff>
    </xdr:to>
    <xdr:sp macro="" textlink="">
      <xdr:nvSpPr>
        <xdr:cNvPr id="3" name="Right Brace 2">
          <a:extLst>
            <a:ext uri="{FF2B5EF4-FFF2-40B4-BE49-F238E27FC236}">
              <a16:creationId xmlns:a16="http://schemas.microsoft.com/office/drawing/2014/main" id="{ECDE37DF-8DFC-4E00-B755-BB31FCB59653}"/>
            </a:ext>
          </a:extLst>
        </xdr:cNvPr>
        <xdr:cNvSpPr/>
      </xdr:nvSpPr>
      <xdr:spPr>
        <a:xfrm>
          <a:off x="18757446" y="25389568"/>
          <a:ext cx="45719" cy="4571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522514</xdr:colOff>
      <xdr:row>0</xdr:row>
      <xdr:rowOff>130629</xdr:rowOff>
    </xdr:from>
    <xdr:to>
      <xdr:col>3</xdr:col>
      <xdr:colOff>89126</xdr:colOff>
      <xdr:row>6</xdr:row>
      <xdr:rowOff>40822</xdr:rowOff>
    </xdr:to>
    <xdr:sp macro="" textlink="">
      <xdr:nvSpPr>
        <xdr:cNvPr id="4" name="Left Arrow 62">
          <a:hlinkClick xmlns:r="http://schemas.openxmlformats.org/officeDocument/2006/relationships" r:id="rId1"/>
          <a:extLst>
            <a:ext uri="{FF2B5EF4-FFF2-40B4-BE49-F238E27FC236}">
              <a16:creationId xmlns:a16="http://schemas.microsoft.com/office/drawing/2014/main" id="{83656C9C-8AA9-4545-94DC-B8297737033F}"/>
            </a:ext>
          </a:extLst>
        </xdr:cNvPr>
        <xdr:cNvSpPr/>
      </xdr:nvSpPr>
      <xdr:spPr>
        <a:xfrm>
          <a:off x="522514" y="130629"/>
          <a:ext cx="1338262" cy="1053193"/>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14</xdr:col>
      <xdr:colOff>587829</xdr:colOff>
      <xdr:row>1</xdr:row>
      <xdr:rowOff>87086</xdr:rowOff>
    </xdr:from>
    <xdr:to>
      <xdr:col>15</xdr:col>
      <xdr:colOff>10886</xdr:colOff>
      <xdr:row>44</xdr:row>
      <xdr:rowOff>130629</xdr:rowOff>
    </xdr:to>
    <xdr:cxnSp macro="">
      <xdr:nvCxnSpPr>
        <xdr:cNvPr id="6" name="Straight Connector 5">
          <a:extLst>
            <a:ext uri="{FF2B5EF4-FFF2-40B4-BE49-F238E27FC236}">
              <a16:creationId xmlns:a16="http://schemas.microsoft.com/office/drawing/2014/main" id="{1DA1CC13-F344-4255-93B1-FE3A18D4FE5C}"/>
            </a:ext>
          </a:extLst>
        </xdr:cNvPr>
        <xdr:cNvCxnSpPr/>
      </xdr:nvCxnSpPr>
      <xdr:spPr>
        <a:xfrm>
          <a:off x="10560504" y="277586"/>
          <a:ext cx="13607" cy="8235043"/>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174171</xdr:colOff>
      <xdr:row>9</xdr:row>
      <xdr:rowOff>21772</xdr:rowOff>
    </xdr:from>
    <xdr:to>
      <xdr:col>14</xdr:col>
      <xdr:colOff>337457</xdr:colOff>
      <xdr:row>22</xdr:row>
      <xdr:rowOff>54430</xdr:rowOff>
    </xdr:to>
    <xdr:sp macro="" textlink="">
      <xdr:nvSpPr>
        <xdr:cNvPr id="7" name="TextBox 6">
          <a:extLst>
            <a:ext uri="{FF2B5EF4-FFF2-40B4-BE49-F238E27FC236}">
              <a16:creationId xmlns:a16="http://schemas.microsoft.com/office/drawing/2014/main" id="{2B7CDA12-986C-4BAA-81F6-0D8A929D8E38}"/>
            </a:ext>
          </a:extLst>
        </xdr:cNvPr>
        <xdr:cNvSpPr txBox="1"/>
      </xdr:nvSpPr>
      <xdr:spPr>
        <a:xfrm>
          <a:off x="1355271" y="1736272"/>
          <a:ext cx="8954861" cy="25091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i="0" baseline="0">
              <a:latin typeface="Lucida Bright" panose="02040602050505020304" pitchFamily="18" charset="0"/>
            </a:rPr>
            <a:t>Suppose you want to have 90% confidence in estimating the proportion of office workforce who respond to e-mail within an hour to within +/- 0.05. Because you have not previously undertaken such a study, there is no information available from past data. </a:t>
          </a:r>
        </a:p>
        <a:p>
          <a:endParaRPr lang="en-US" sz="2000" i="0" baseline="0">
            <a:latin typeface="Lucida Bright" panose="02040602050505020304" pitchFamily="18" charset="0"/>
          </a:endParaRPr>
        </a:p>
        <a:p>
          <a:r>
            <a:rPr lang="en-US" sz="2000" i="0" baseline="0">
              <a:latin typeface="Lucida Bright" panose="02040602050505020304" pitchFamily="18" charset="0"/>
            </a:rPr>
            <a:t>Determine the sample size needed.</a:t>
          </a:r>
        </a:p>
      </xdr:txBody>
    </xdr:sp>
    <xdr:clientData/>
  </xdr:twoCellAnchor>
  <xdr:twoCellAnchor>
    <xdr:from>
      <xdr:col>16</xdr:col>
      <xdr:colOff>21771</xdr:colOff>
      <xdr:row>1</xdr:row>
      <xdr:rowOff>130629</xdr:rowOff>
    </xdr:from>
    <xdr:to>
      <xdr:col>21</xdr:col>
      <xdr:colOff>361949</xdr:colOff>
      <xdr:row>5</xdr:row>
      <xdr:rowOff>166551</xdr:rowOff>
    </xdr:to>
    <xdr:sp macro="" textlink="">
      <xdr:nvSpPr>
        <xdr:cNvPr id="14" name="Rounded Rectangle 52">
          <a:extLst>
            <a:ext uri="{FF2B5EF4-FFF2-40B4-BE49-F238E27FC236}">
              <a16:creationId xmlns:a16="http://schemas.microsoft.com/office/drawing/2014/main" id="{AA3541C5-9A06-4B58-AE0B-576BF36DA960}"/>
            </a:ext>
          </a:extLst>
        </xdr:cNvPr>
        <xdr:cNvSpPr/>
      </xdr:nvSpPr>
      <xdr:spPr>
        <a:xfrm>
          <a:off x="11527971" y="315686"/>
          <a:ext cx="3616778" cy="776151"/>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1162053</xdr:colOff>
      <xdr:row>1</xdr:row>
      <xdr:rowOff>4532</xdr:rowOff>
    </xdr:from>
    <xdr:to>
      <xdr:col>11</xdr:col>
      <xdr:colOff>266701</xdr:colOff>
      <xdr:row>6</xdr:row>
      <xdr:rowOff>152400</xdr:rowOff>
    </xdr:to>
    <xdr:sp macro="" textlink="">
      <xdr:nvSpPr>
        <xdr:cNvPr id="2" name="Rounded Rectangle 4">
          <a:extLst>
            <a:ext uri="{FF2B5EF4-FFF2-40B4-BE49-F238E27FC236}">
              <a16:creationId xmlns:a16="http://schemas.microsoft.com/office/drawing/2014/main" id="{F3C341FD-60EC-45B2-8D92-FFB007ED493D}"/>
            </a:ext>
          </a:extLst>
        </xdr:cNvPr>
        <xdr:cNvSpPr/>
      </xdr:nvSpPr>
      <xdr:spPr>
        <a:xfrm>
          <a:off x="2990853" y="182332"/>
          <a:ext cx="5734048" cy="1036868"/>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12</a:t>
          </a:r>
          <a:endParaRPr lang="en-US" sz="2800">
            <a:solidFill>
              <a:schemeClr val="tx1"/>
            </a:solidFill>
            <a:latin typeface="Lucida Bright" panose="02040602050505020304" pitchFamily="18" charset="0"/>
          </a:endParaRPr>
        </a:p>
      </xdr:txBody>
    </xdr:sp>
    <xdr:clientData/>
  </xdr:twoCellAnchor>
  <xdr:twoCellAnchor>
    <xdr:from>
      <xdr:col>26</xdr:col>
      <xdr:colOff>517071</xdr:colOff>
      <xdr:row>128</xdr:row>
      <xdr:rowOff>81643</xdr:rowOff>
    </xdr:from>
    <xdr:to>
      <xdr:col>26</xdr:col>
      <xdr:colOff>562790</xdr:colOff>
      <xdr:row>128</xdr:row>
      <xdr:rowOff>127362</xdr:rowOff>
    </xdr:to>
    <xdr:sp macro="" textlink="">
      <xdr:nvSpPr>
        <xdr:cNvPr id="3" name="Right Brace 2">
          <a:extLst>
            <a:ext uri="{FF2B5EF4-FFF2-40B4-BE49-F238E27FC236}">
              <a16:creationId xmlns:a16="http://schemas.microsoft.com/office/drawing/2014/main" id="{DC00D823-8420-479D-903B-B1FC67B25DB9}"/>
            </a:ext>
          </a:extLst>
        </xdr:cNvPr>
        <xdr:cNvSpPr/>
      </xdr:nvSpPr>
      <xdr:spPr>
        <a:xfrm>
          <a:off x="19338471" y="24717103"/>
          <a:ext cx="45719" cy="4571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522514</xdr:colOff>
      <xdr:row>0</xdr:row>
      <xdr:rowOff>130629</xdr:rowOff>
    </xdr:from>
    <xdr:to>
      <xdr:col>3</xdr:col>
      <xdr:colOff>89126</xdr:colOff>
      <xdr:row>6</xdr:row>
      <xdr:rowOff>40822</xdr:rowOff>
    </xdr:to>
    <xdr:sp macro="" textlink="">
      <xdr:nvSpPr>
        <xdr:cNvPr id="4" name="Left Arrow 62">
          <a:hlinkClick xmlns:r="http://schemas.openxmlformats.org/officeDocument/2006/relationships" r:id="rId1"/>
          <a:extLst>
            <a:ext uri="{FF2B5EF4-FFF2-40B4-BE49-F238E27FC236}">
              <a16:creationId xmlns:a16="http://schemas.microsoft.com/office/drawing/2014/main" id="{939B57FA-B693-4DF6-8AEB-68EEFB40C060}"/>
            </a:ext>
          </a:extLst>
        </xdr:cNvPr>
        <xdr:cNvSpPr/>
      </xdr:nvSpPr>
      <xdr:spPr>
        <a:xfrm>
          <a:off x="522514" y="130629"/>
          <a:ext cx="1395412" cy="102053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14</xdr:col>
      <xdr:colOff>0</xdr:colOff>
      <xdr:row>1</xdr:row>
      <xdr:rowOff>87086</xdr:rowOff>
    </xdr:from>
    <xdr:to>
      <xdr:col>14</xdr:col>
      <xdr:colOff>0</xdr:colOff>
      <xdr:row>44</xdr:row>
      <xdr:rowOff>130629</xdr:rowOff>
    </xdr:to>
    <xdr:cxnSp macro="">
      <xdr:nvCxnSpPr>
        <xdr:cNvPr id="6" name="Straight Connector 5">
          <a:extLst>
            <a:ext uri="{FF2B5EF4-FFF2-40B4-BE49-F238E27FC236}">
              <a16:creationId xmlns:a16="http://schemas.microsoft.com/office/drawing/2014/main" id="{EBFFB46C-0144-43A6-8ECB-0AC34C3E1274}"/>
            </a:ext>
          </a:extLst>
        </xdr:cNvPr>
        <xdr:cNvCxnSpPr/>
      </xdr:nvCxnSpPr>
      <xdr:spPr>
        <a:xfrm>
          <a:off x="10395858" y="272143"/>
          <a:ext cx="32657" cy="11114315"/>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152400</xdr:colOff>
      <xdr:row>1</xdr:row>
      <xdr:rowOff>165100</xdr:rowOff>
    </xdr:from>
    <xdr:to>
      <xdr:col>19</xdr:col>
      <xdr:colOff>263978</xdr:colOff>
      <xdr:row>6</xdr:row>
      <xdr:rowOff>52251</xdr:rowOff>
    </xdr:to>
    <xdr:sp macro="" textlink="">
      <xdr:nvSpPr>
        <xdr:cNvPr id="27" name="Rounded Rectangle 52">
          <a:extLst>
            <a:ext uri="{FF2B5EF4-FFF2-40B4-BE49-F238E27FC236}">
              <a16:creationId xmlns:a16="http://schemas.microsoft.com/office/drawing/2014/main" id="{49EC007E-1EE1-4DFB-A0A7-C5FA10779614}"/>
            </a:ext>
          </a:extLst>
        </xdr:cNvPr>
        <xdr:cNvSpPr/>
      </xdr:nvSpPr>
      <xdr:spPr>
        <a:xfrm>
          <a:off x="11049000" y="342900"/>
          <a:ext cx="3616778" cy="776151"/>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xdr:from>
      <xdr:col>0</xdr:col>
      <xdr:colOff>333375</xdr:colOff>
      <xdr:row>10</xdr:row>
      <xdr:rowOff>158750</xdr:rowOff>
    </xdr:from>
    <xdr:to>
      <xdr:col>12</xdr:col>
      <xdr:colOff>496661</xdr:colOff>
      <xdr:row>33</xdr:row>
      <xdr:rowOff>72571</xdr:rowOff>
    </xdr:to>
    <xdr:sp macro="" textlink="">
      <xdr:nvSpPr>
        <xdr:cNvPr id="8" name="TextBox 7">
          <a:extLst>
            <a:ext uri="{FF2B5EF4-FFF2-40B4-BE49-F238E27FC236}">
              <a16:creationId xmlns:a16="http://schemas.microsoft.com/office/drawing/2014/main" id="{206B7F09-D302-4EC5-8643-486D256A4ED9}"/>
            </a:ext>
          </a:extLst>
        </xdr:cNvPr>
        <xdr:cNvSpPr txBox="1"/>
      </xdr:nvSpPr>
      <xdr:spPr>
        <a:xfrm>
          <a:off x="333375" y="2032000"/>
          <a:ext cx="8926286" cy="53906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i="0" baseline="0">
            <a:latin typeface="Lucida Bright" panose="02040602050505020304" pitchFamily="18" charset="0"/>
          </a:endParaRPr>
        </a:p>
        <a:p>
          <a:r>
            <a:rPr lang="en-US" sz="2400" i="0" baseline="0">
              <a:latin typeface="Lucida Bright" panose="02040602050505020304" pitchFamily="18" charset="0"/>
            </a:rPr>
            <a:t>______________ is best defined as detailed facts collected from members of a population.</a:t>
          </a:r>
        </a:p>
        <a:p>
          <a:endParaRPr lang="en-US" sz="2400" i="0" baseline="0">
            <a:latin typeface="Lucida Bright" panose="02040602050505020304" pitchFamily="18" charset="0"/>
          </a:endParaRPr>
        </a:p>
        <a:p>
          <a:r>
            <a:rPr lang="en-US" sz="2400" i="0" baseline="0">
              <a:latin typeface="Lucida Bright" panose="02040602050505020304" pitchFamily="18" charset="0"/>
            </a:rPr>
            <a:t>A) Information</a:t>
          </a:r>
        </a:p>
        <a:p>
          <a:r>
            <a:rPr lang="en-US" sz="2400" i="0" baseline="0">
              <a:latin typeface="Lucida Bright" panose="02040602050505020304" pitchFamily="18" charset="0"/>
            </a:rPr>
            <a:t>B) Insight</a:t>
          </a:r>
        </a:p>
        <a:p>
          <a:r>
            <a:rPr lang="en-US" sz="2400" i="0" baseline="0">
              <a:latin typeface="Lucida Bright" panose="02040602050505020304" pitchFamily="18" charset="0"/>
            </a:rPr>
            <a:t>C) Science</a:t>
          </a:r>
        </a:p>
        <a:p>
          <a:r>
            <a:rPr lang="en-US" sz="2400" i="0" baseline="0">
              <a:latin typeface="Lucida Bright" panose="02040602050505020304" pitchFamily="18" charset="0"/>
            </a:rPr>
            <a:t>D) Data</a:t>
          </a:r>
        </a:p>
        <a:p>
          <a:endParaRPr lang="en-US" sz="2400" i="0" baseline="0">
            <a:latin typeface="Lucida Bright" panose="02040602050505020304" pitchFamily="18" charset="0"/>
          </a:endParaRPr>
        </a:p>
        <a:p>
          <a:r>
            <a:rPr lang="en-US" sz="2400" i="0" baseline="0">
              <a:latin typeface="Lucida Bright" panose="02040602050505020304" pitchFamily="18" charset="0"/>
            </a:rPr>
            <a:t>Answer D</a:t>
          </a:r>
        </a:p>
      </xdr:txBody>
    </xdr:sp>
    <xdr:clientData/>
  </xdr:twoCellAnchor>
  <xdr:twoCellAnchor>
    <xdr:from>
      <xdr:col>14</xdr:col>
      <xdr:colOff>120650</xdr:colOff>
      <xdr:row>10</xdr:row>
      <xdr:rowOff>152400</xdr:rowOff>
    </xdr:from>
    <xdr:to>
      <xdr:col>27</xdr:col>
      <xdr:colOff>363311</xdr:colOff>
      <xdr:row>55</xdr:row>
      <xdr:rowOff>139700</xdr:rowOff>
    </xdr:to>
    <xdr:sp macro="" textlink="">
      <xdr:nvSpPr>
        <xdr:cNvPr id="9" name="TextBox 8">
          <a:extLst>
            <a:ext uri="{FF2B5EF4-FFF2-40B4-BE49-F238E27FC236}">
              <a16:creationId xmlns:a16="http://schemas.microsoft.com/office/drawing/2014/main" id="{500F29A0-4416-4AB9-8BD0-C2411FBE5361}"/>
            </a:ext>
          </a:extLst>
        </xdr:cNvPr>
        <xdr:cNvSpPr txBox="1"/>
      </xdr:nvSpPr>
      <xdr:spPr>
        <a:xfrm>
          <a:off x="10407650" y="1930400"/>
          <a:ext cx="9221561" cy="1047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i="0" baseline="0">
            <a:latin typeface="Lucida Bright" panose="02040602050505020304" pitchFamily="18" charset="0"/>
          </a:endParaRPr>
        </a:p>
        <a:p>
          <a:r>
            <a:rPr lang="en-US" sz="2400" b="1" i="0" baseline="0">
              <a:solidFill>
                <a:srgbClr val="002060"/>
              </a:solidFill>
              <a:latin typeface="Lucida Bright" panose="02040602050505020304" pitchFamily="18" charset="0"/>
            </a:rPr>
            <a:t>A) Information:</a:t>
          </a:r>
        </a:p>
        <a:p>
          <a:r>
            <a:rPr lang="en-US" sz="2400" b="0" i="0">
              <a:solidFill>
                <a:schemeClr val="dk1"/>
              </a:solidFill>
              <a:effectLst/>
              <a:latin typeface="Lucida Bright" panose="02040602050505020304" pitchFamily="18" charset="0"/>
              <a:ea typeface="+mn-ea"/>
              <a:cs typeface="+mn-cs"/>
            </a:rPr>
            <a:t>is processed, organised and structured data. It provides context for data and enables decision making. For example, a single customer’s sale at a restaurant is data – this becomes information when the business is able to identify the most popular or least popular dish. </a:t>
          </a:r>
          <a:endParaRPr lang="en-US" sz="2400" i="0" baseline="0">
            <a:latin typeface="Lucida Bright" panose="02040602050505020304" pitchFamily="18" charset="0"/>
          </a:endParaRPr>
        </a:p>
        <a:p>
          <a:endParaRPr lang="en-US" sz="2400" i="0" baseline="0">
            <a:latin typeface="Lucida Bright" panose="02040602050505020304" pitchFamily="18" charset="0"/>
          </a:endParaRPr>
        </a:p>
        <a:p>
          <a:endParaRPr lang="en-US" sz="2400" i="0" baseline="0">
            <a:latin typeface="Lucida Bright" panose="02040602050505020304" pitchFamily="18" charset="0"/>
          </a:endParaRPr>
        </a:p>
        <a:p>
          <a:r>
            <a:rPr lang="en-US" sz="2400" b="1" i="0" baseline="0">
              <a:solidFill>
                <a:srgbClr val="002060"/>
              </a:solidFill>
              <a:latin typeface="Lucida Bright" panose="02040602050505020304" pitchFamily="18" charset="0"/>
            </a:rPr>
            <a:t>B) Insight:</a:t>
          </a:r>
        </a:p>
        <a:p>
          <a:r>
            <a:rPr lang="en-US" sz="2400" b="0" i="0">
              <a:solidFill>
                <a:schemeClr val="dk1"/>
              </a:solidFill>
              <a:effectLst/>
              <a:latin typeface="Lucida Bright" panose="02040602050505020304" pitchFamily="18" charset="0"/>
              <a:ea typeface="+mn-ea"/>
              <a:cs typeface="+mn-cs"/>
            </a:rPr>
            <a:t>is the understanding of a specific cause and effect within a particular context. The term insight can have several related meanings: a piece of information the act or result of understanding .</a:t>
          </a:r>
          <a:endParaRPr lang="en-US" sz="2400" i="0" baseline="0">
            <a:latin typeface="Lucida Bright" panose="02040602050505020304" pitchFamily="18" charset="0"/>
          </a:endParaRPr>
        </a:p>
        <a:p>
          <a:endParaRPr lang="en-US" sz="2400" i="0" baseline="0">
            <a:latin typeface="Lucida Bright" panose="02040602050505020304" pitchFamily="18" charset="0"/>
          </a:endParaRPr>
        </a:p>
        <a:p>
          <a:r>
            <a:rPr lang="en-US" sz="2400" b="1" i="0" baseline="0">
              <a:solidFill>
                <a:srgbClr val="002060"/>
              </a:solidFill>
              <a:latin typeface="Lucida Bright" panose="02040602050505020304" pitchFamily="18" charset="0"/>
            </a:rPr>
            <a:t>C) Science:</a:t>
          </a:r>
        </a:p>
        <a:p>
          <a:r>
            <a:rPr lang="en-US" sz="2400" b="0" i="0">
              <a:solidFill>
                <a:schemeClr val="dk1"/>
              </a:solidFill>
              <a:effectLst/>
              <a:latin typeface="Lucida Bright" panose="02040602050505020304" pitchFamily="18" charset="0"/>
              <a:ea typeface="+mn-ea"/>
              <a:cs typeface="+mn-cs"/>
            </a:rPr>
            <a:t>the intellectual and practical activity encompassing the systematic study of the structure and behaviour of the physical and natural world through observation and experiment.</a:t>
          </a:r>
          <a:r>
            <a:rPr lang="en-US" sz="2400" b="0" i="0" baseline="0">
              <a:solidFill>
                <a:schemeClr val="dk1"/>
              </a:solidFill>
              <a:effectLst/>
              <a:latin typeface="Lucida Bright" panose="02040602050505020304" pitchFamily="18" charset="0"/>
              <a:ea typeface="+mn-ea"/>
              <a:cs typeface="+mn-cs"/>
            </a:rPr>
            <a:t> </a:t>
          </a:r>
          <a:r>
            <a:rPr lang="en-US" sz="2400" b="0" i="0">
              <a:solidFill>
                <a:schemeClr val="dk1"/>
              </a:solidFill>
              <a:effectLst/>
              <a:latin typeface="Lucida Bright" panose="02040602050505020304" pitchFamily="18" charset="0"/>
              <a:ea typeface="+mn-ea"/>
              <a:cs typeface="+mn-cs"/>
            </a:rPr>
            <a:t>For example: "the world of science and technology"</a:t>
          </a:r>
        </a:p>
        <a:p>
          <a:endParaRPr lang="en-US" sz="2400" b="0" i="0" baseline="0">
            <a:solidFill>
              <a:schemeClr val="dk1"/>
            </a:solidFill>
            <a:latin typeface="Lucida Bright" panose="02040602050505020304" pitchFamily="18" charset="0"/>
          </a:endParaRPr>
        </a:p>
        <a:p>
          <a:r>
            <a:rPr lang="en-US" sz="2400" b="1" i="0" baseline="0">
              <a:solidFill>
                <a:srgbClr val="002060"/>
              </a:solidFill>
              <a:latin typeface="Lucida Bright" panose="02040602050505020304" pitchFamily="18" charset="0"/>
            </a:rPr>
            <a:t>D) Data:</a:t>
          </a:r>
        </a:p>
        <a:p>
          <a:r>
            <a:rPr lang="en-US" sz="2400" b="0" i="0">
              <a:solidFill>
                <a:schemeClr val="dk1"/>
              </a:solidFill>
              <a:effectLst/>
              <a:latin typeface="Lucida Bright" panose="02040602050505020304" pitchFamily="18" charset="0"/>
              <a:ea typeface="+mn-ea"/>
              <a:cs typeface="+mn-cs"/>
            </a:rPr>
            <a:t> are individual facts, statistics, or items of information, often numeric. In a more technical sense, data are a set of values of qualitative or quantitative variables about one or more persons or objects, while a datum is a single value of a single variable.</a:t>
          </a:r>
          <a:endParaRPr lang="en-US" sz="2400" i="0" baseline="0">
            <a:latin typeface="Lucida Bright" panose="02040602050505020304" pitchFamily="18" charset="0"/>
          </a:endParaRPr>
        </a:p>
        <a:p>
          <a:endParaRPr lang="en-US" sz="2000" i="0" baseline="0">
            <a:latin typeface="Lucida Bright" panose="020406020505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1042309</xdr:colOff>
      <xdr:row>3</xdr:row>
      <xdr:rowOff>40818</xdr:rowOff>
    </xdr:from>
    <xdr:to>
      <xdr:col>12</xdr:col>
      <xdr:colOff>187780</xdr:colOff>
      <xdr:row>7</xdr:row>
      <xdr:rowOff>144234</xdr:rowOff>
    </xdr:to>
    <xdr:sp macro="" textlink="">
      <xdr:nvSpPr>
        <xdr:cNvPr id="2" name="Rounded Rectangle 4">
          <a:extLst>
            <a:ext uri="{FF2B5EF4-FFF2-40B4-BE49-F238E27FC236}">
              <a16:creationId xmlns:a16="http://schemas.microsoft.com/office/drawing/2014/main" id="{B2EC9391-B0FF-49B7-93F0-9CB7C576B1FD}"/>
            </a:ext>
          </a:extLst>
        </xdr:cNvPr>
        <xdr:cNvSpPr/>
      </xdr:nvSpPr>
      <xdr:spPr>
        <a:xfrm>
          <a:off x="2871109" y="589458"/>
          <a:ext cx="6384471" cy="834936"/>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11</a:t>
          </a:r>
          <a:endParaRPr lang="en-US" sz="2800">
            <a:solidFill>
              <a:schemeClr val="tx1"/>
            </a:solidFill>
            <a:latin typeface="Lucida Bright" panose="02040602050505020304" pitchFamily="18" charset="0"/>
          </a:endParaRPr>
        </a:p>
      </xdr:txBody>
    </xdr:sp>
    <xdr:clientData/>
  </xdr:twoCellAnchor>
  <xdr:twoCellAnchor>
    <xdr:from>
      <xdr:col>28</xdr:col>
      <xdr:colOff>517071</xdr:colOff>
      <xdr:row>128</xdr:row>
      <xdr:rowOff>81643</xdr:rowOff>
    </xdr:from>
    <xdr:to>
      <xdr:col>28</xdr:col>
      <xdr:colOff>562790</xdr:colOff>
      <xdr:row>128</xdr:row>
      <xdr:rowOff>127362</xdr:rowOff>
    </xdr:to>
    <xdr:sp macro="" textlink="">
      <xdr:nvSpPr>
        <xdr:cNvPr id="3" name="Right Brace 2">
          <a:extLst>
            <a:ext uri="{FF2B5EF4-FFF2-40B4-BE49-F238E27FC236}">
              <a16:creationId xmlns:a16="http://schemas.microsoft.com/office/drawing/2014/main" id="{7C9DCE94-4B0D-4652-9CA4-F4B41B6F6A74}"/>
            </a:ext>
          </a:extLst>
        </xdr:cNvPr>
        <xdr:cNvSpPr/>
      </xdr:nvSpPr>
      <xdr:spPr>
        <a:xfrm>
          <a:off x="19338471" y="24717103"/>
          <a:ext cx="45719" cy="4571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0</xdr:colOff>
      <xdr:row>2</xdr:row>
      <xdr:rowOff>65315</xdr:rowOff>
    </xdr:from>
    <xdr:to>
      <xdr:col>3</xdr:col>
      <xdr:colOff>176212</xdr:colOff>
      <xdr:row>7</xdr:row>
      <xdr:rowOff>160565</xdr:rowOff>
    </xdr:to>
    <xdr:sp macro="" textlink="">
      <xdr:nvSpPr>
        <xdr:cNvPr id="4" name="Left Arrow 62">
          <a:hlinkClick xmlns:r="http://schemas.openxmlformats.org/officeDocument/2006/relationships" r:id="rId1"/>
          <a:extLst>
            <a:ext uri="{FF2B5EF4-FFF2-40B4-BE49-F238E27FC236}">
              <a16:creationId xmlns:a16="http://schemas.microsoft.com/office/drawing/2014/main" id="{56CB6D00-03AE-48BD-8BAF-55639B0EF83D}"/>
            </a:ext>
          </a:extLst>
        </xdr:cNvPr>
        <xdr:cNvSpPr/>
      </xdr:nvSpPr>
      <xdr:spPr>
        <a:xfrm>
          <a:off x="609600" y="431075"/>
          <a:ext cx="1395412" cy="10096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14</xdr:col>
      <xdr:colOff>587829</xdr:colOff>
      <xdr:row>2</xdr:row>
      <xdr:rowOff>119743</xdr:rowOff>
    </xdr:from>
    <xdr:to>
      <xdr:col>15</xdr:col>
      <xdr:colOff>30480</xdr:colOff>
      <xdr:row>33</xdr:row>
      <xdr:rowOff>91440</xdr:rowOff>
    </xdr:to>
    <xdr:cxnSp macro="">
      <xdr:nvCxnSpPr>
        <xdr:cNvPr id="6" name="Straight Connector 5">
          <a:extLst>
            <a:ext uri="{FF2B5EF4-FFF2-40B4-BE49-F238E27FC236}">
              <a16:creationId xmlns:a16="http://schemas.microsoft.com/office/drawing/2014/main" id="{9F9B015F-CBB7-4716-B769-23A37F7E6EEC}"/>
            </a:ext>
          </a:extLst>
        </xdr:cNvPr>
        <xdr:cNvCxnSpPr/>
      </xdr:nvCxnSpPr>
      <xdr:spPr>
        <a:xfrm>
          <a:off x="10874829" y="485503"/>
          <a:ext cx="52251" cy="6113417"/>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604611</xdr:colOff>
      <xdr:row>10</xdr:row>
      <xdr:rowOff>63954</xdr:rowOff>
    </xdr:from>
    <xdr:to>
      <xdr:col>13</xdr:col>
      <xdr:colOff>350520</xdr:colOff>
      <xdr:row>33</xdr:row>
      <xdr:rowOff>149225</xdr:rowOff>
    </xdr:to>
    <xdr:sp macro="" textlink="">
      <xdr:nvSpPr>
        <xdr:cNvPr id="7" name="TextBox 6">
          <a:extLst>
            <a:ext uri="{FF2B5EF4-FFF2-40B4-BE49-F238E27FC236}">
              <a16:creationId xmlns:a16="http://schemas.microsoft.com/office/drawing/2014/main" id="{A969FAD1-A654-4B1B-9B8E-0DCECD640CDD}"/>
            </a:ext>
          </a:extLst>
        </xdr:cNvPr>
        <xdr:cNvSpPr txBox="1"/>
      </xdr:nvSpPr>
      <xdr:spPr>
        <a:xfrm>
          <a:off x="604611" y="1892754"/>
          <a:ext cx="9423309" cy="4763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i="0" baseline="0">
            <a:latin typeface="Lucida Bright" panose="02040602050505020304" pitchFamily="18" charset="0"/>
          </a:endParaRPr>
        </a:p>
        <a:p>
          <a:r>
            <a:rPr lang="en-US" sz="2400" i="0" baseline="0">
              <a:latin typeface="Lucida Bright" panose="02040602050505020304" pitchFamily="18" charset="0"/>
            </a:rPr>
            <a:t>______________ are a tool in Excel that summarize the data of a </a:t>
          </a:r>
          <a:r>
            <a:rPr lang="en-US" sz="2800" b="1" i="0" baseline="0">
              <a:solidFill>
                <a:srgbClr val="C00000"/>
              </a:solidFill>
              <a:latin typeface="Lucida Bright" panose="02040602050505020304" pitchFamily="18" charset="0"/>
            </a:rPr>
            <a:t>more extensive table </a:t>
          </a:r>
          <a:r>
            <a:rPr lang="en-US" sz="2400" i="0" baseline="0">
              <a:latin typeface="Lucida Bright" panose="02040602050505020304" pitchFamily="18" charset="0"/>
            </a:rPr>
            <a:t>and allow for calculation and analysis of data in </a:t>
          </a:r>
          <a:r>
            <a:rPr lang="en-US" sz="2800" b="1" i="0" baseline="0">
              <a:solidFill>
                <a:srgbClr val="C00000"/>
              </a:solidFill>
              <a:latin typeface="Lucida Bright" panose="02040602050505020304" pitchFamily="18" charset="0"/>
            </a:rPr>
            <a:t>tabular format</a:t>
          </a:r>
          <a:r>
            <a:rPr lang="en-US" sz="2400" i="0" baseline="0">
              <a:latin typeface="Lucida Bright" panose="02040602050505020304" pitchFamily="18" charset="0"/>
            </a:rPr>
            <a:t>.</a:t>
          </a:r>
        </a:p>
        <a:p>
          <a:endParaRPr lang="en-US" sz="2400" i="0" baseline="0">
            <a:latin typeface="Lucida Bright" panose="02040602050505020304" pitchFamily="18" charset="0"/>
          </a:endParaRPr>
        </a:p>
        <a:p>
          <a:r>
            <a:rPr lang="en-US" sz="2400" i="0" baseline="0">
              <a:latin typeface="Lucida Bright" panose="02040602050505020304" pitchFamily="18" charset="0"/>
            </a:rPr>
            <a:t>A) Pivot Tables</a:t>
          </a:r>
        </a:p>
        <a:p>
          <a:r>
            <a:rPr lang="en-US" sz="2400" i="0" baseline="0">
              <a:latin typeface="Lucida Bright" panose="02040602050505020304" pitchFamily="18" charset="0"/>
            </a:rPr>
            <a:t>B) Scatter Charts</a:t>
          </a:r>
        </a:p>
        <a:p>
          <a:r>
            <a:rPr lang="en-US" sz="2400" i="0" baseline="0">
              <a:latin typeface="Lucida Bright" panose="02040602050505020304" pitchFamily="18" charset="0"/>
            </a:rPr>
            <a:t>C) Relational Tables</a:t>
          </a:r>
        </a:p>
        <a:p>
          <a:r>
            <a:rPr lang="en-US" sz="2400" i="0" baseline="0">
              <a:latin typeface="Lucida Bright" panose="02040602050505020304" pitchFamily="18" charset="0"/>
            </a:rPr>
            <a:t>D) Heat maps</a:t>
          </a:r>
        </a:p>
        <a:p>
          <a:r>
            <a:rPr lang="en-US" sz="2400" i="0" baseline="0">
              <a:latin typeface="Lucida Bright" panose="02040602050505020304" pitchFamily="18" charset="0"/>
            </a:rPr>
            <a:t>E) Scatter Chart Matrices</a:t>
          </a:r>
        </a:p>
        <a:p>
          <a:endParaRPr lang="en-US" sz="2400" i="0" baseline="0">
            <a:latin typeface="Lucida Bright" panose="02040602050505020304" pitchFamily="18" charset="0"/>
          </a:endParaRPr>
        </a:p>
      </xdr:txBody>
    </xdr:sp>
    <xdr:clientData/>
  </xdr:twoCellAnchor>
  <xdr:twoCellAnchor>
    <xdr:from>
      <xdr:col>16</xdr:col>
      <xdr:colOff>444500</xdr:colOff>
      <xdr:row>3</xdr:row>
      <xdr:rowOff>152400</xdr:rowOff>
    </xdr:from>
    <xdr:to>
      <xdr:col>22</xdr:col>
      <xdr:colOff>403678</xdr:colOff>
      <xdr:row>8</xdr:row>
      <xdr:rowOff>39551</xdr:rowOff>
    </xdr:to>
    <xdr:sp macro="" textlink="">
      <xdr:nvSpPr>
        <xdr:cNvPr id="42" name="Rounded Rectangle 52">
          <a:extLst>
            <a:ext uri="{FF2B5EF4-FFF2-40B4-BE49-F238E27FC236}">
              <a16:creationId xmlns:a16="http://schemas.microsoft.com/office/drawing/2014/main" id="{F15DBB3A-1884-4C63-88B9-06DC372D8262}"/>
            </a:ext>
          </a:extLst>
        </xdr:cNvPr>
        <xdr:cNvSpPr/>
      </xdr:nvSpPr>
      <xdr:spPr>
        <a:xfrm>
          <a:off x="11950700" y="685800"/>
          <a:ext cx="3616778" cy="776151"/>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xdr:from>
      <xdr:col>0</xdr:col>
      <xdr:colOff>594360</xdr:colOff>
      <xdr:row>36</xdr:row>
      <xdr:rowOff>73661</xdr:rowOff>
    </xdr:from>
    <xdr:to>
      <xdr:col>13</xdr:col>
      <xdr:colOff>314960</xdr:colOff>
      <xdr:row>58</xdr:row>
      <xdr:rowOff>106680</xdr:rowOff>
    </xdr:to>
    <xdr:sp macro="" textlink="">
      <xdr:nvSpPr>
        <xdr:cNvPr id="9" name="TextBox 8">
          <a:extLst>
            <a:ext uri="{FF2B5EF4-FFF2-40B4-BE49-F238E27FC236}">
              <a16:creationId xmlns:a16="http://schemas.microsoft.com/office/drawing/2014/main" id="{14A92B1B-B79E-46A7-ADE6-AFBACC517EF4}"/>
            </a:ext>
          </a:extLst>
        </xdr:cNvPr>
        <xdr:cNvSpPr txBox="1"/>
      </xdr:nvSpPr>
      <xdr:spPr>
        <a:xfrm>
          <a:off x="594360" y="7129781"/>
          <a:ext cx="9398000" cy="4284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i="0" baseline="0">
              <a:solidFill>
                <a:srgbClr val="C00000"/>
              </a:solidFill>
              <a:latin typeface="Lucida Bright" panose="02040602050505020304" pitchFamily="18" charset="0"/>
            </a:rPr>
            <a:t>A) Pivot Tables:</a:t>
          </a:r>
        </a:p>
        <a:p>
          <a:r>
            <a:rPr lang="en-US" sz="2400" i="0" baseline="0">
              <a:latin typeface="Lucida Bright" panose="02040602050505020304" pitchFamily="18" charset="0"/>
            </a:rPr>
            <a:t>In Excel a crosstabulation is known as PivotTable</a:t>
          </a:r>
        </a:p>
        <a:p>
          <a:r>
            <a:rPr lang="en-US" sz="2400" b="0" i="0">
              <a:solidFill>
                <a:schemeClr val="dk1"/>
              </a:solidFill>
              <a:effectLst/>
              <a:latin typeface="Lucida Bright" panose="02040602050505020304" pitchFamily="18" charset="0"/>
              <a:ea typeface="+mn-ea"/>
              <a:cs typeface="+mn-cs"/>
            </a:rPr>
            <a:t>A pivot table is a table of grouped values that aggregates the individual items of </a:t>
          </a:r>
          <a:r>
            <a:rPr lang="en-US" sz="2400" b="1" i="0">
              <a:solidFill>
                <a:srgbClr val="C00000"/>
              </a:solidFill>
              <a:effectLst/>
              <a:latin typeface="Lucida Bright" panose="02040602050505020304" pitchFamily="18" charset="0"/>
              <a:ea typeface="+mn-ea"/>
              <a:cs typeface="+mn-cs"/>
            </a:rPr>
            <a:t>a more extensive table </a:t>
          </a:r>
          <a:r>
            <a:rPr lang="en-US" sz="2400" b="0" i="0">
              <a:solidFill>
                <a:schemeClr val="dk1"/>
              </a:solidFill>
              <a:effectLst/>
              <a:latin typeface="Lucida Bright" panose="02040602050505020304" pitchFamily="18" charset="0"/>
              <a:ea typeface="+mn-ea"/>
              <a:cs typeface="+mn-cs"/>
            </a:rPr>
            <a:t>within one or more discrete categories. This summary might include sums, averages, or other statistics, which the pivot table groups together using a chosen aggregation function applied to the grouped values. </a:t>
          </a:r>
        </a:p>
        <a:p>
          <a:r>
            <a:rPr lang="en-US" sz="2400" b="0" i="0">
              <a:solidFill>
                <a:schemeClr val="dk1"/>
              </a:solidFill>
              <a:effectLst/>
              <a:latin typeface="Lucida Bright" panose="02040602050505020304" pitchFamily="18" charset="0"/>
              <a:ea typeface="+mn-ea"/>
              <a:cs typeface="+mn-cs"/>
            </a:rPr>
            <a:t>A </a:t>
          </a:r>
          <a:r>
            <a:rPr lang="en-US" sz="2400" b="1" i="0">
              <a:solidFill>
                <a:schemeClr val="dk1"/>
              </a:solidFill>
              <a:effectLst/>
              <a:latin typeface="Lucida Bright" panose="02040602050505020304" pitchFamily="18" charset="0"/>
              <a:ea typeface="+mn-ea"/>
              <a:cs typeface="+mn-cs"/>
            </a:rPr>
            <a:t>PivotTable</a:t>
          </a:r>
          <a:r>
            <a:rPr lang="en-US" sz="2400" b="0" i="0">
              <a:solidFill>
                <a:schemeClr val="dk1"/>
              </a:solidFill>
              <a:effectLst/>
              <a:latin typeface="Lucida Bright" panose="02040602050505020304" pitchFamily="18" charset="0"/>
              <a:ea typeface="+mn-ea"/>
              <a:cs typeface="+mn-cs"/>
            </a:rPr>
            <a:t> is a powerful </a:t>
          </a:r>
          <a:r>
            <a:rPr lang="en-US" sz="2400" b="1" i="0">
              <a:solidFill>
                <a:schemeClr val="dk1"/>
              </a:solidFill>
              <a:effectLst/>
              <a:latin typeface="Lucida Bright" panose="02040602050505020304" pitchFamily="18" charset="0"/>
              <a:ea typeface="+mn-ea"/>
              <a:cs typeface="+mn-cs"/>
            </a:rPr>
            <a:t>tool</a:t>
          </a:r>
          <a:r>
            <a:rPr lang="en-US" sz="2400" b="0" i="0">
              <a:solidFill>
                <a:schemeClr val="dk1"/>
              </a:solidFill>
              <a:effectLst/>
              <a:latin typeface="Lucida Bright" panose="02040602050505020304" pitchFamily="18" charset="0"/>
              <a:ea typeface="+mn-ea"/>
              <a:cs typeface="+mn-cs"/>
            </a:rPr>
            <a:t> to </a:t>
          </a:r>
          <a:r>
            <a:rPr lang="en-US" sz="2400" b="1" i="0">
              <a:solidFill>
                <a:schemeClr val="dk1"/>
              </a:solidFill>
              <a:effectLst/>
              <a:latin typeface="Lucida Bright" panose="02040602050505020304" pitchFamily="18" charset="0"/>
              <a:ea typeface="+mn-ea"/>
              <a:cs typeface="+mn-cs"/>
            </a:rPr>
            <a:t>calculate</a:t>
          </a:r>
          <a:r>
            <a:rPr lang="en-US" sz="2400" b="0" i="0">
              <a:solidFill>
                <a:schemeClr val="dk1"/>
              </a:solidFill>
              <a:effectLst/>
              <a:latin typeface="Lucida Bright" panose="02040602050505020304" pitchFamily="18" charset="0"/>
              <a:ea typeface="+mn-ea"/>
              <a:cs typeface="+mn-cs"/>
            </a:rPr>
            <a:t>, </a:t>
          </a:r>
          <a:r>
            <a:rPr lang="en-US" sz="2400" b="1" i="0">
              <a:solidFill>
                <a:schemeClr val="dk1"/>
              </a:solidFill>
              <a:effectLst/>
              <a:latin typeface="Lucida Bright" panose="02040602050505020304" pitchFamily="18" charset="0"/>
              <a:ea typeface="+mn-ea"/>
              <a:cs typeface="+mn-cs"/>
            </a:rPr>
            <a:t>summarize</a:t>
          </a:r>
          <a:r>
            <a:rPr lang="en-US" sz="2400" b="0" i="0">
              <a:solidFill>
                <a:schemeClr val="dk1"/>
              </a:solidFill>
              <a:effectLst/>
              <a:latin typeface="Lucida Bright" panose="02040602050505020304" pitchFamily="18" charset="0"/>
              <a:ea typeface="+mn-ea"/>
              <a:cs typeface="+mn-cs"/>
            </a:rPr>
            <a:t>, and </a:t>
          </a:r>
          <a:r>
            <a:rPr lang="en-US" sz="2400" b="1" i="0">
              <a:solidFill>
                <a:schemeClr val="dk1"/>
              </a:solidFill>
              <a:effectLst/>
              <a:latin typeface="Lucida Bright" panose="02040602050505020304" pitchFamily="18" charset="0"/>
              <a:ea typeface="+mn-ea"/>
              <a:cs typeface="+mn-cs"/>
            </a:rPr>
            <a:t>analyze data</a:t>
          </a:r>
          <a:r>
            <a:rPr lang="en-US" sz="2400" b="0" i="0">
              <a:solidFill>
                <a:schemeClr val="dk1"/>
              </a:solidFill>
              <a:effectLst/>
              <a:latin typeface="Lucida Bright" panose="02040602050505020304" pitchFamily="18" charset="0"/>
              <a:ea typeface="+mn-ea"/>
              <a:cs typeface="+mn-cs"/>
            </a:rPr>
            <a:t> that lets you see comparisons, patterns, and trends in your </a:t>
          </a:r>
          <a:r>
            <a:rPr lang="en-US" sz="2400" b="1" i="0">
              <a:solidFill>
                <a:schemeClr val="dk1"/>
              </a:solidFill>
              <a:effectLst/>
              <a:latin typeface="Lucida Bright" panose="02040602050505020304" pitchFamily="18" charset="0"/>
              <a:ea typeface="+mn-ea"/>
              <a:cs typeface="+mn-cs"/>
            </a:rPr>
            <a:t>data</a:t>
          </a:r>
          <a:r>
            <a:rPr lang="en-US" sz="2400" b="0" i="0">
              <a:solidFill>
                <a:schemeClr val="dk1"/>
              </a:solidFill>
              <a:effectLst/>
              <a:latin typeface="Lucida Bright" panose="02040602050505020304" pitchFamily="18" charset="0"/>
              <a:ea typeface="+mn-ea"/>
              <a:cs typeface="+mn-cs"/>
            </a:rPr>
            <a:t>.</a:t>
          </a:r>
          <a:endParaRPr lang="en-US" sz="2400" i="0" baseline="0">
            <a:latin typeface="Lucida Bright" panose="02040602050505020304" pitchFamily="18" charset="0"/>
          </a:endParaRPr>
        </a:p>
      </xdr:txBody>
    </xdr:sp>
    <xdr:clientData/>
  </xdr:twoCellAnchor>
  <xdr:twoCellAnchor>
    <xdr:from>
      <xdr:col>1</xdr:col>
      <xdr:colOff>15875</xdr:colOff>
      <xdr:row>59</xdr:row>
      <xdr:rowOff>138431</xdr:rowOff>
    </xdr:from>
    <xdr:to>
      <xdr:col>13</xdr:col>
      <xdr:colOff>323850</xdr:colOff>
      <xdr:row>70</xdr:row>
      <xdr:rowOff>129540</xdr:rowOff>
    </xdr:to>
    <xdr:sp macro="" textlink="">
      <xdr:nvSpPr>
        <xdr:cNvPr id="12" name="TextBox 11">
          <a:extLst>
            <a:ext uri="{FF2B5EF4-FFF2-40B4-BE49-F238E27FC236}">
              <a16:creationId xmlns:a16="http://schemas.microsoft.com/office/drawing/2014/main" id="{3B1A2010-36E0-4CA2-B4C4-3FA9B989A394}"/>
            </a:ext>
          </a:extLst>
        </xdr:cNvPr>
        <xdr:cNvSpPr txBox="1"/>
      </xdr:nvSpPr>
      <xdr:spPr>
        <a:xfrm>
          <a:off x="625475" y="11629391"/>
          <a:ext cx="9375775" cy="20027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i="0" baseline="0">
              <a:solidFill>
                <a:srgbClr val="C00000"/>
              </a:solidFill>
              <a:latin typeface="Lucida Bright" panose="02040602050505020304" pitchFamily="18" charset="0"/>
            </a:rPr>
            <a:t>B) Scatter Charts:</a:t>
          </a:r>
        </a:p>
        <a:p>
          <a:r>
            <a:rPr lang="en-US" sz="2400" b="0" i="0">
              <a:solidFill>
                <a:schemeClr val="dk1"/>
              </a:solidFill>
              <a:effectLst/>
              <a:latin typeface="Lucida Bright" panose="02040602050505020304" pitchFamily="18" charset="0"/>
              <a:ea typeface="+mn-ea"/>
              <a:cs typeface="+mn-cs"/>
            </a:rPr>
            <a:t>A scatter plot is a type of plot or mathematical diagram using Cartesian coordinates to display values for typically two variables for a set of data. A graph of plotted points that show the relationship between two sets of data.</a:t>
          </a:r>
          <a:endParaRPr lang="en-US" sz="2400" b="1" i="0" baseline="0">
            <a:solidFill>
              <a:srgbClr val="002060"/>
            </a:solidFill>
            <a:latin typeface="Lucida Bright" panose="02040602050505020304" pitchFamily="18" charset="0"/>
          </a:endParaRPr>
        </a:p>
      </xdr:txBody>
    </xdr:sp>
    <xdr:clientData/>
  </xdr:twoCellAnchor>
  <xdr:twoCellAnchor>
    <xdr:from>
      <xdr:col>0</xdr:col>
      <xdr:colOff>548640</xdr:colOff>
      <xdr:row>72</xdr:row>
      <xdr:rowOff>128906</xdr:rowOff>
    </xdr:from>
    <xdr:to>
      <xdr:col>13</xdr:col>
      <xdr:colOff>331470</xdr:colOff>
      <xdr:row>86</xdr:row>
      <xdr:rowOff>60960</xdr:rowOff>
    </xdr:to>
    <xdr:sp macro="" textlink="">
      <xdr:nvSpPr>
        <xdr:cNvPr id="13" name="TextBox 12">
          <a:extLst>
            <a:ext uri="{FF2B5EF4-FFF2-40B4-BE49-F238E27FC236}">
              <a16:creationId xmlns:a16="http://schemas.microsoft.com/office/drawing/2014/main" id="{084A0335-53E9-4AEE-9CEA-BF5A51A33EB3}"/>
            </a:ext>
          </a:extLst>
        </xdr:cNvPr>
        <xdr:cNvSpPr txBox="1"/>
      </xdr:nvSpPr>
      <xdr:spPr>
        <a:xfrm>
          <a:off x="548640" y="13997306"/>
          <a:ext cx="9460230" cy="2858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i="0" baseline="0">
              <a:solidFill>
                <a:srgbClr val="C00000"/>
              </a:solidFill>
              <a:latin typeface="Lucida Bright" panose="02040602050505020304" pitchFamily="18" charset="0"/>
            </a:rPr>
            <a:t>C) Relational Tables:</a:t>
          </a:r>
        </a:p>
        <a:p>
          <a:r>
            <a:rPr lang="en-US" sz="2400" b="0" i="0">
              <a:solidFill>
                <a:schemeClr val="dk1"/>
              </a:solidFill>
              <a:effectLst/>
              <a:latin typeface="Lucida Bright" panose="02040602050505020304" pitchFamily="18" charset="0"/>
              <a:ea typeface="+mn-ea"/>
              <a:cs typeface="+mn-cs"/>
            </a:rPr>
            <a:t>In a relational database, </a:t>
          </a:r>
          <a:r>
            <a:rPr lang="en-US" sz="2400" b="1" i="0">
              <a:solidFill>
                <a:schemeClr val="dk1"/>
              </a:solidFill>
              <a:effectLst/>
              <a:latin typeface="Lucida Bright" panose="02040602050505020304" pitchFamily="18" charset="0"/>
              <a:ea typeface="+mn-ea"/>
              <a:cs typeface="+mn-cs"/>
            </a:rPr>
            <a:t>all data is held in tables</a:t>
          </a:r>
          <a:r>
            <a:rPr lang="en-US" sz="2400" b="0" i="0">
              <a:solidFill>
                <a:schemeClr val="dk1"/>
              </a:solidFill>
              <a:effectLst/>
              <a:latin typeface="Lucida Bright" panose="02040602050505020304" pitchFamily="18" charset="0"/>
              <a:ea typeface="+mn-ea"/>
              <a:cs typeface="+mn-cs"/>
            </a:rPr>
            <a:t>, which are made up of rows and columns. Each table has one or more columns, and each column is assigned a specific datatype, such as an integer number, a sequence of characters (for text), or a date. Each row in the table has a value for each column.</a:t>
          </a:r>
          <a:endParaRPr lang="en-US" sz="2400" b="1" i="0" baseline="0">
            <a:solidFill>
              <a:srgbClr val="002060"/>
            </a:solidFill>
            <a:latin typeface="Lucida Bright" panose="02040602050505020304" pitchFamily="18" charset="0"/>
          </a:endParaRPr>
        </a:p>
      </xdr:txBody>
    </xdr:sp>
    <xdr:clientData/>
  </xdr:twoCellAnchor>
  <xdr:twoCellAnchor>
    <xdr:from>
      <xdr:col>0</xdr:col>
      <xdr:colOff>533400</xdr:colOff>
      <xdr:row>88</xdr:row>
      <xdr:rowOff>30481</xdr:rowOff>
    </xdr:from>
    <xdr:to>
      <xdr:col>13</xdr:col>
      <xdr:colOff>335279</xdr:colOff>
      <xdr:row>101</xdr:row>
      <xdr:rowOff>76200</xdr:rowOff>
    </xdr:to>
    <xdr:sp macro="" textlink="">
      <xdr:nvSpPr>
        <xdr:cNvPr id="14" name="TextBox 13">
          <a:extLst>
            <a:ext uri="{FF2B5EF4-FFF2-40B4-BE49-F238E27FC236}">
              <a16:creationId xmlns:a16="http://schemas.microsoft.com/office/drawing/2014/main" id="{09F92291-6C25-4D85-B79C-2C5034731585}"/>
            </a:ext>
          </a:extLst>
        </xdr:cNvPr>
        <xdr:cNvSpPr txBox="1"/>
      </xdr:nvSpPr>
      <xdr:spPr>
        <a:xfrm>
          <a:off x="533400" y="17205961"/>
          <a:ext cx="9479279" cy="2438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i="0" baseline="0">
              <a:solidFill>
                <a:srgbClr val="C00000"/>
              </a:solidFill>
              <a:latin typeface="Lucida Bright" panose="02040602050505020304" pitchFamily="18" charset="0"/>
            </a:rPr>
            <a:t>D) Heat Maps:</a:t>
          </a:r>
        </a:p>
        <a:p>
          <a:r>
            <a:rPr lang="en-US" sz="2400" b="0" i="0">
              <a:solidFill>
                <a:schemeClr val="dk1"/>
              </a:solidFill>
              <a:effectLst/>
              <a:latin typeface="Lucida Bright" panose="02040602050505020304" pitchFamily="18" charset="0"/>
              <a:ea typeface="+mn-ea"/>
              <a:cs typeface="+mn-cs"/>
            </a:rPr>
            <a:t>A heat map is a data visualization technique that shows magnitude of a phenomenon as color in two dimensions. The variation in color may be by hue or intensity, giving obvious visual cues to the reader about how the phenomenon is clustered or varies over space.</a:t>
          </a:r>
        </a:p>
        <a:p>
          <a:endParaRPr lang="en-US" sz="2400" b="1" i="0" baseline="0">
            <a:solidFill>
              <a:srgbClr val="002060"/>
            </a:solidFill>
            <a:latin typeface="Lucida Bright" panose="02040602050505020304" pitchFamily="18" charset="0"/>
          </a:endParaRPr>
        </a:p>
      </xdr:txBody>
    </xdr:sp>
    <xdr:clientData/>
  </xdr:twoCellAnchor>
  <xdr:twoCellAnchor>
    <xdr:from>
      <xdr:col>0</xdr:col>
      <xdr:colOff>515620</xdr:colOff>
      <xdr:row>103</xdr:row>
      <xdr:rowOff>137161</xdr:rowOff>
    </xdr:from>
    <xdr:to>
      <xdr:col>13</xdr:col>
      <xdr:colOff>335280</xdr:colOff>
      <xdr:row>119</xdr:row>
      <xdr:rowOff>387350</xdr:rowOff>
    </xdr:to>
    <xdr:sp macro="" textlink="">
      <xdr:nvSpPr>
        <xdr:cNvPr id="15" name="TextBox 14">
          <a:extLst>
            <a:ext uri="{FF2B5EF4-FFF2-40B4-BE49-F238E27FC236}">
              <a16:creationId xmlns:a16="http://schemas.microsoft.com/office/drawing/2014/main" id="{63D52A98-79E5-43BF-A8C5-C1E2B44073D0}"/>
            </a:ext>
          </a:extLst>
        </xdr:cNvPr>
        <xdr:cNvSpPr txBox="1"/>
      </xdr:nvSpPr>
      <xdr:spPr>
        <a:xfrm>
          <a:off x="515620" y="20086321"/>
          <a:ext cx="9497060" cy="3816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i="0" baseline="0">
              <a:solidFill>
                <a:srgbClr val="C00000"/>
              </a:solidFill>
              <a:latin typeface="Lucida Bright" panose="02040602050505020304" pitchFamily="18" charset="0"/>
            </a:rPr>
            <a:t>E) Scatter Chart Matrices:</a:t>
          </a:r>
        </a:p>
        <a:p>
          <a:r>
            <a:rPr lang="en-US" sz="2400" b="0" i="0">
              <a:solidFill>
                <a:schemeClr val="dk1"/>
              </a:solidFill>
              <a:effectLst/>
              <a:latin typeface="Lucida Bright" panose="02040602050505020304" pitchFamily="18" charset="0"/>
              <a:ea typeface="+mn-ea"/>
              <a:cs typeface="+mn-cs"/>
            </a:rPr>
            <a:t>In multivariate statistics and probability theory, the scatter matrix is a statistic that is used to make estimates of the covariance matrix, for instance of the multivariate normal distribution.  A scatter plot matrix is a grid (or matrix) of</a:t>
          </a:r>
          <a:r>
            <a:rPr lang="en-US" sz="2400" b="0" i="0" baseline="0">
              <a:solidFill>
                <a:schemeClr val="dk1"/>
              </a:solidFill>
              <a:effectLst/>
              <a:latin typeface="Lucida Bright" panose="02040602050505020304" pitchFamily="18" charset="0"/>
              <a:ea typeface="+mn-ea"/>
              <a:cs typeface="+mn-cs"/>
            </a:rPr>
            <a:t> scatter plots</a:t>
          </a:r>
          <a:r>
            <a:rPr lang="en-US" sz="2400" b="0" i="0">
              <a:solidFill>
                <a:schemeClr val="dk1"/>
              </a:solidFill>
              <a:effectLst/>
              <a:latin typeface="Lucida Bright" panose="02040602050505020304" pitchFamily="18" charset="0"/>
              <a:ea typeface="+mn-ea"/>
              <a:cs typeface="+mn-cs"/>
            </a:rPr>
            <a:t> used to visualize bivariate relationships between combinations of variables. Each scatter plot in the matrix visualizes the relationship between a pair of variables, allowing many relationships to be explored in one chart.</a:t>
          </a:r>
        </a:p>
        <a:p>
          <a:endParaRPr lang="en-US" sz="2400" b="1" i="0" baseline="0">
            <a:solidFill>
              <a:srgbClr val="002060"/>
            </a:solidFill>
            <a:latin typeface="Lucida Bright" panose="02040602050505020304" pitchFamily="18" charset="0"/>
          </a:endParaRPr>
        </a:p>
      </xdr:txBody>
    </xdr:sp>
    <xdr:clientData/>
  </xdr:twoCellAnchor>
  <xdr:twoCellAnchor>
    <xdr:from>
      <xdr:col>15</xdr:col>
      <xdr:colOff>238851</xdr:colOff>
      <xdr:row>31</xdr:row>
      <xdr:rowOff>124915</xdr:rowOff>
    </xdr:from>
    <xdr:to>
      <xdr:col>30</xdr:col>
      <xdr:colOff>518160</xdr:colOff>
      <xdr:row>37</xdr:row>
      <xdr:rowOff>30481</xdr:rowOff>
    </xdr:to>
    <xdr:sp macro="" textlink="">
      <xdr:nvSpPr>
        <xdr:cNvPr id="16" name="TextBox 15">
          <a:extLst>
            <a:ext uri="{FF2B5EF4-FFF2-40B4-BE49-F238E27FC236}">
              <a16:creationId xmlns:a16="http://schemas.microsoft.com/office/drawing/2014/main" id="{AD38B54D-C3AB-412D-B9E2-825C90274F44}"/>
            </a:ext>
          </a:extLst>
        </xdr:cNvPr>
        <xdr:cNvSpPr txBox="1"/>
      </xdr:nvSpPr>
      <xdr:spPr>
        <a:xfrm>
          <a:off x="11135451" y="6266635"/>
          <a:ext cx="9423309" cy="100284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i="0" baseline="0">
              <a:latin typeface="Lucida Bright" panose="02040602050505020304" pitchFamily="18" charset="0"/>
            </a:rPr>
            <a:t>Use the process of elimination:</a:t>
          </a:r>
        </a:p>
      </xdr:txBody>
    </xdr:sp>
    <xdr:clientData/>
  </xdr:twoCellAnchor>
  <xdr:twoCellAnchor>
    <xdr:from>
      <xdr:col>15</xdr:col>
      <xdr:colOff>208371</xdr:colOff>
      <xdr:row>40</xdr:row>
      <xdr:rowOff>155396</xdr:rowOff>
    </xdr:from>
    <xdr:to>
      <xdr:col>30</xdr:col>
      <xdr:colOff>487680</xdr:colOff>
      <xdr:row>46</xdr:row>
      <xdr:rowOff>30482</xdr:rowOff>
    </xdr:to>
    <xdr:sp macro="" textlink="">
      <xdr:nvSpPr>
        <xdr:cNvPr id="17" name="TextBox 16">
          <a:extLst>
            <a:ext uri="{FF2B5EF4-FFF2-40B4-BE49-F238E27FC236}">
              <a16:creationId xmlns:a16="http://schemas.microsoft.com/office/drawing/2014/main" id="{DF35653E-CE76-4EBB-BA58-F3735E6649BF}"/>
            </a:ext>
          </a:extLst>
        </xdr:cNvPr>
        <xdr:cNvSpPr txBox="1"/>
      </xdr:nvSpPr>
      <xdr:spPr>
        <a:xfrm>
          <a:off x="11104971" y="7943036"/>
          <a:ext cx="9423309" cy="1002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i="0" baseline="0">
              <a:latin typeface="Lucida Bright" panose="02040602050505020304" pitchFamily="18" charset="0"/>
            </a:rPr>
            <a:t>Are the </a:t>
          </a:r>
          <a:r>
            <a:rPr lang="en-US" sz="2400" b="1" i="0" baseline="0">
              <a:solidFill>
                <a:srgbClr val="C00000"/>
              </a:solidFill>
              <a:latin typeface="Lucida Bright" panose="02040602050505020304" pitchFamily="18" charset="0"/>
            </a:rPr>
            <a:t>Pivot Tables </a:t>
          </a:r>
          <a:r>
            <a:rPr lang="en-US" sz="2400" i="0" baseline="0">
              <a:latin typeface="Lucida Bright" panose="02040602050505020304" pitchFamily="18" charset="0"/>
            </a:rPr>
            <a:t>presented in the tabular form?</a:t>
          </a:r>
        </a:p>
      </xdr:txBody>
    </xdr:sp>
    <xdr:clientData/>
  </xdr:twoCellAnchor>
  <xdr:twoCellAnchor>
    <xdr:from>
      <xdr:col>15</xdr:col>
      <xdr:colOff>330291</xdr:colOff>
      <xdr:row>59</xdr:row>
      <xdr:rowOff>63956</xdr:rowOff>
    </xdr:from>
    <xdr:to>
      <xdr:col>31</xdr:col>
      <xdr:colOff>0</xdr:colOff>
      <xdr:row>64</xdr:row>
      <xdr:rowOff>152402</xdr:rowOff>
    </xdr:to>
    <xdr:sp macro="" textlink="">
      <xdr:nvSpPr>
        <xdr:cNvPr id="18" name="TextBox 17">
          <a:extLst>
            <a:ext uri="{FF2B5EF4-FFF2-40B4-BE49-F238E27FC236}">
              <a16:creationId xmlns:a16="http://schemas.microsoft.com/office/drawing/2014/main" id="{5B68D00E-1FE3-45B0-A0DA-81BDAC514BE5}"/>
            </a:ext>
          </a:extLst>
        </xdr:cNvPr>
        <xdr:cNvSpPr txBox="1"/>
      </xdr:nvSpPr>
      <xdr:spPr>
        <a:xfrm>
          <a:off x="11226891" y="11554916"/>
          <a:ext cx="9423309" cy="1002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i="0" baseline="0">
              <a:latin typeface="Lucida Bright" panose="02040602050505020304" pitchFamily="18" charset="0"/>
            </a:rPr>
            <a:t>Are the </a:t>
          </a:r>
          <a:r>
            <a:rPr lang="en-US" sz="2400" b="1" i="0" baseline="0">
              <a:solidFill>
                <a:srgbClr val="C00000"/>
              </a:solidFill>
              <a:latin typeface="Lucida Bright" panose="02040602050505020304" pitchFamily="18" charset="0"/>
            </a:rPr>
            <a:t>Scatter Charts </a:t>
          </a:r>
          <a:r>
            <a:rPr lang="en-US" sz="2400" i="0" baseline="0">
              <a:latin typeface="Lucida Bright" panose="02040602050505020304" pitchFamily="18" charset="0"/>
            </a:rPr>
            <a:t>presented in the tabular form?</a:t>
          </a:r>
        </a:p>
      </xdr:txBody>
    </xdr:sp>
    <xdr:clientData/>
  </xdr:twoCellAnchor>
  <xdr:twoCellAnchor>
    <xdr:from>
      <xdr:col>15</xdr:col>
      <xdr:colOff>284571</xdr:colOff>
      <xdr:row>74</xdr:row>
      <xdr:rowOff>94436</xdr:rowOff>
    </xdr:from>
    <xdr:to>
      <xdr:col>30</xdr:col>
      <xdr:colOff>563880</xdr:colOff>
      <xdr:row>79</xdr:row>
      <xdr:rowOff>91442</xdr:rowOff>
    </xdr:to>
    <xdr:sp macro="" textlink="">
      <xdr:nvSpPr>
        <xdr:cNvPr id="19" name="TextBox 18">
          <a:extLst>
            <a:ext uri="{FF2B5EF4-FFF2-40B4-BE49-F238E27FC236}">
              <a16:creationId xmlns:a16="http://schemas.microsoft.com/office/drawing/2014/main" id="{74C81769-214B-42CD-BCB0-442CFBC006F6}"/>
            </a:ext>
          </a:extLst>
        </xdr:cNvPr>
        <xdr:cNvSpPr txBox="1"/>
      </xdr:nvSpPr>
      <xdr:spPr>
        <a:xfrm>
          <a:off x="11181171" y="14328596"/>
          <a:ext cx="9423309" cy="1002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i="0" baseline="0">
              <a:latin typeface="Lucida Bright" panose="02040602050505020304" pitchFamily="18" charset="0"/>
            </a:rPr>
            <a:t>Are the </a:t>
          </a:r>
          <a:r>
            <a:rPr lang="en-US" sz="2400" b="1" i="0" baseline="0">
              <a:solidFill>
                <a:srgbClr val="C00000"/>
              </a:solidFill>
              <a:latin typeface="Lucida Bright" panose="02040602050505020304" pitchFamily="18" charset="0"/>
            </a:rPr>
            <a:t>Relational Tables </a:t>
          </a:r>
          <a:r>
            <a:rPr lang="en-US" sz="2400" i="0" baseline="0">
              <a:latin typeface="Lucida Bright" panose="02040602050505020304" pitchFamily="18" charset="0"/>
            </a:rPr>
            <a:t>presented in the tabular form?</a:t>
          </a:r>
        </a:p>
      </xdr:txBody>
    </xdr:sp>
    <xdr:clientData/>
  </xdr:twoCellAnchor>
  <xdr:twoCellAnchor>
    <xdr:from>
      <xdr:col>15</xdr:col>
      <xdr:colOff>335280</xdr:colOff>
      <xdr:row>88</xdr:row>
      <xdr:rowOff>60960</xdr:rowOff>
    </xdr:from>
    <xdr:to>
      <xdr:col>31</xdr:col>
      <xdr:colOff>4989</xdr:colOff>
      <xdr:row>93</xdr:row>
      <xdr:rowOff>134166</xdr:rowOff>
    </xdr:to>
    <xdr:sp macro="" textlink="">
      <xdr:nvSpPr>
        <xdr:cNvPr id="21" name="TextBox 20">
          <a:extLst>
            <a:ext uri="{FF2B5EF4-FFF2-40B4-BE49-F238E27FC236}">
              <a16:creationId xmlns:a16="http://schemas.microsoft.com/office/drawing/2014/main" id="{73214986-AAC4-4393-A791-440F7BFBC0D0}"/>
            </a:ext>
          </a:extLst>
        </xdr:cNvPr>
        <xdr:cNvSpPr txBox="1"/>
      </xdr:nvSpPr>
      <xdr:spPr>
        <a:xfrm>
          <a:off x="11231880" y="17236440"/>
          <a:ext cx="9423309" cy="1002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i="0" baseline="0">
              <a:latin typeface="Lucida Bright" panose="02040602050505020304" pitchFamily="18" charset="0"/>
            </a:rPr>
            <a:t>Are the Heat Maps presented in the tabular form?</a:t>
          </a:r>
        </a:p>
      </xdr:txBody>
    </xdr:sp>
    <xdr:clientData/>
  </xdr:twoCellAnchor>
  <xdr:twoCellAnchor>
    <xdr:from>
      <xdr:col>15</xdr:col>
      <xdr:colOff>320040</xdr:colOff>
      <xdr:row>104</xdr:row>
      <xdr:rowOff>0</xdr:rowOff>
    </xdr:from>
    <xdr:to>
      <xdr:col>30</xdr:col>
      <xdr:colOff>599349</xdr:colOff>
      <xdr:row>109</xdr:row>
      <xdr:rowOff>12246</xdr:rowOff>
    </xdr:to>
    <xdr:sp macro="" textlink="">
      <xdr:nvSpPr>
        <xdr:cNvPr id="22" name="TextBox 21">
          <a:extLst>
            <a:ext uri="{FF2B5EF4-FFF2-40B4-BE49-F238E27FC236}">
              <a16:creationId xmlns:a16="http://schemas.microsoft.com/office/drawing/2014/main" id="{47D28FC3-61AF-4231-B3D5-833E2C238B4C}"/>
            </a:ext>
          </a:extLst>
        </xdr:cNvPr>
        <xdr:cNvSpPr txBox="1"/>
      </xdr:nvSpPr>
      <xdr:spPr>
        <a:xfrm>
          <a:off x="11216640" y="20147280"/>
          <a:ext cx="9423309" cy="1002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i="0" baseline="0">
              <a:latin typeface="Lucida Bright" panose="02040602050505020304" pitchFamily="18" charset="0"/>
            </a:rPr>
            <a:t>Are the </a:t>
          </a:r>
          <a:r>
            <a:rPr lang="en-US" sz="2400" b="1" i="0" baseline="0">
              <a:solidFill>
                <a:srgbClr val="C00000"/>
              </a:solidFill>
              <a:latin typeface="Lucida Bright" panose="02040602050505020304" pitchFamily="18" charset="0"/>
            </a:rPr>
            <a:t>Scatter Char Matrices </a:t>
          </a:r>
          <a:r>
            <a:rPr lang="en-US" sz="2400" i="0" baseline="0">
              <a:latin typeface="Lucida Bright" panose="02040602050505020304" pitchFamily="18" charset="0"/>
            </a:rPr>
            <a:t>presented in the tabular form?</a:t>
          </a:r>
        </a:p>
      </xdr:txBody>
    </xdr:sp>
    <xdr:clientData/>
  </xdr:twoCellAnchor>
  <xdr:twoCellAnchor>
    <xdr:from>
      <xdr:col>15</xdr:col>
      <xdr:colOff>335280</xdr:colOff>
      <xdr:row>65</xdr:row>
      <xdr:rowOff>137160</xdr:rowOff>
    </xdr:from>
    <xdr:to>
      <xdr:col>31</xdr:col>
      <xdr:colOff>4989</xdr:colOff>
      <xdr:row>71</xdr:row>
      <xdr:rowOff>42726</xdr:rowOff>
    </xdr:to>
    <xdr:sp macro="" textlink="">
      <xdr:nvSpPr>
        <xdr:cNvPr id="25" name="TextBox 24">
          <a:extLst>
            <a:ext uri="{FF2B5EF4-FFF2-40B4-BE49-F238E27FC236}">
              <a16:creationId xmlns:a16="http://schemas.microsoft.com/office/drawing/2014/main" id="{AB9801AD-96F7-452B-A4A3-B3A275032286}"/>
            </a:ext>
          </a:extLst>
        </xdr:cNvPr>
        <xdr:cNvSpPr txBox="1"/>
      </xdr:nvSpPr>
      <xdr:spPr>
        <a:xfrm>
          <a:off x="11231880" y="12725400"/>
          <a:ext cx="9423309" cy="1002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i="0" baseline="0">
              <a:latin typeface="Lucida Bright" panose="02040602050505020304" pitchFamily="18" charset="0"/>
            </a:rPr>
            <a:t>If "Yes", do </a:t>
          </a:r>
          <a:r>
            <a:rPr lang="en-US" sz="2400" b="1" i="0" baseline="0">
              <a:solidFill>
                <a:srgbClr val="C00000"/>
              </a:solidFill>
              <a:latin typeface="Lucida Bright" panose="02040602050505020304" pitchFamily="18" charset="0"/>
            </a:rPr>
            <a:t>Scatter Charts  </a:t>
          </a:r>
          <a:r>
            <a:rPr lang="en-US" sz="2400" i="0" baseline="0">
              <a:latin typeface="Lucida Bright" panose="02040602050505020304" pitchFamily="18" charset="0"/>
            </a:rPr>
            <a:t>have a more extensive table format?</a:t>
          </a:r>
        </a:p>
      </xdr:txBody>
    </xdr:sp>
    <xdr:clientData/>
  </xdr:twoCellAnchor>
  <xdr:twoCellAnchor>
    <xdr:from>
      <xdr:col>15</xdr:col>
      <xdr:colOff>289560</xdr:colOff>
      <xdr:row>48</xdr:row>
      <xdr:rowOff>0</xdr:rowOff>
    </xdr:from>
    <xdr:to>
      <xdr:col>30</xdr:col>
      <xdr:colOff>568869</xdr:colOff>
      <xdr:row>52</xdr:row>
      <xdr:rowOff>103686</xdr:rowOff>
    </xdr:to>
    <xdr:sp macro="" textlink="">
      <xdr:nvSpPr>
        <xdr:cNvPr id="26" name="TextBox 25">
          <a:extLst>
            <a:ext uri="{FF2B5EF4-FFF2-40B4-BE49-F238E27FC236}">
              <a16:creationId xmlns:a16="http://schemas.microsoft.com/office/drawing/2014/main" id="{1426731A-9506-4B89-8146-ECC1CAD345AC}"/>
            </a:ext>
          </a:extLst>
        </xdr:cNvPr>
        <xdr:cNvSpPr txBox="1"/>
      </xdr:nvSpPr>
      <xdr:spPr>
        <a:xfrm>
          <a:off x="11186160" y="9311640"/>
          <a:ext cx="9423309" cy="1002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i="0" baseline="0">
              <a:latin typeface="Lucida Bright" panose="02040602050505020304" pitchFamily="18" charset="0"/>
            </a:rPr>
            <a:t>If "Yes", do </a:t>
          </a:r>
          <a:r>
            <a:rPr lang="en-US" sz="2400" b="1" i="0" baseline="0">
              <a:solidFill>
                <a:srgbClr val="C00000"/>
              </a:solidFill>
              <a:latin typeface="Lucida Bright" panose="02040602050505020304" pitchFamily="18" charset="0"/>
            </a:rPr>
            <a:t>Pivot Tables  </a:t>
          </a:r>
          <a:r>
            <a:rPr lang="en-US" sz="2400" i="0" baseline="0">
              <a:latin typeface="Lucida Bright" panose="02040602050505020304" pitchFamily="18" charset="0"/>
            </a:rPr>
            <a:t>have a more extensive table format?</a:t>
          </a:r>
        </a:p>
      </xdr:txBody>
    </xdr:sp>
    <xdr:clientData/>
  </xdr:twoCellAnchor>
  <xdr:twoCellAnchor>
    <xdr:from>
      <xdr:col>15</xdr:col>
      <xdr:colOff>350520</xdr:colOff>
      <xdr:row>80</xdr:row>
      <xdr:rowOff>0</xdr:rowOff>
    </xdr:from>
    <xdr:to>
      <xdr:col>31</xdr:col>
      <xdr:colOff>20229</xdr:colOff>
      <xdr:row>84</xdr:row>
      <xdr:rowOff>73206</xdr:rowOff>
    </xdr:to>
    <xdr:sp macro="" textlink="">
      <xdr:nvSpPr>
        <xdr:cNvPr id="27" name="TextBox 26">
          <a:extLst>
            <a:ext uri="{FF2B5EF4-FFF2-40B4-BE49-F238E27FC236}">
              <a16:creationId xmlns:a16="http://schemas.microsoft.com/office/drawing/2014/main" id="{EB2A1321-1EFB-4D2D-B2DD-CEC85A9BD59F}"/>
            </a:ext>
          </a:extLst>
        </xdr:cNvPr>
        <xdr:cNvSpPr txBox="1"/>
      </xdr:nvSpPr>
      <xdr:spPr>
        <a:xfrm>
          <a:off x="11247120" y="15468600"/>
          <a:ext cx="9423309" cy="1002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i="0" baseline="0">
              <a:latin typeface="Lucida Bright" panose="02040602050505020304" pitchFamily="18" charset="0"/>
            </a:rPr>
            <a:t>If "Yes", do </a:t>
          </a:r>
          <a:r>
            <a:rPr lang="en-US" sz="2400" b="1" i="0" baseline="0">
              <a:solidFill>
                <a:srgbClr val="C00000"/>
              </a:solidFill>
              <a:latin typeface="Lucida Bright" panose="02040602050505020304" pitchFamily="18" charset="0"/>
            </a:rPr>
            <a:t>Relational Tables </a:t>
          </a:r>
          <a:r>
            <a:rPr lang="en-US" sz="2400" i="0" baseline="0">
              <a:latin typeface="Lucida Bright" panose="02040602050505020304" pitchFamily="18" charset="0"/>
            </a:rPr>
            <a:t>have a more extensive table format as compared to the Pivot Tables?</a:t>
          </a:r>
        </a:p>
      </xdr:txBody>
    </xdr:sp>
    <xdr:clientData/>
  </xdr:twoCellAnchor>
  <xdr:twoCellAnchor>
    <xdr:from>
      <xdr:col>15</xdr:col>
      <xdr:colOff>381000</xdr:colOff>
      <xdr:row>94</xdr:row>
      <xdr:rowOff>152400</xdr:rowOff>
    </xdr:from>
    <xdr:to>
      <xdr:col>31</xdr:col>
      <xdr:colOff>50709</xdr:colOff>
      <xdr:row>100</xdr:row>
      <xdr:rowOff>57966</xdr:rowOff>
    </xdr:to>
    <xdr:sp macro="" textlink="">
      <xdr:nvSpPr>
        <xdr:cNvPr id="28" name="TextBox 27">
          <a:extLst>
            <a:ext uri="{FF2B5EF4-FFF2-40B4-BE49-F238E27FC236}">
              <a16:creationId xmlns:a16="http://schemas.microsoft.com/office/drawing/2014/main" id="{0589F95A-B001-4B87-A190-3F8BCD37F3E5}"/>
            </a:ext>
          </a:extLst>
        </xdr:cNvPr>
        <xdr:cNvSpPr txBox="1"/>
      </xdr:nvSpPr>
      <xdr:spPr>
        <a:xfrm>
          <a:off x="11277600" y="18440400"/>
          <a:ext cx="9423309" cy="1002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i="0" baseline="0">
              <a:latin typeface="Lucida Bright" panose="02040602050505020304" pitchFamily="18" charset="0"/>
            </a:rPr>
            <a:t>If "Yes", do </a:t>
          </a:r>
          <a:r>
            <a:rPr lang="en-US" sz="2400" b="1" i="0" baseline="0">
              <a:solidFill>
                <a:srgbClr val="C00000"/>
              </a:solidFill>
              <a:latin typeface="Lucida Bright" panose="02040602050505020304" pitchFamily="18" charset="0"/>
            </a:rPr>
            <a:t>Heat Maps </a:t>
          </a:r>
          <a:r>
            <a:rPr lang="en-US" sz="2400" i="0" baseline="0">
              <a:latin typeface="Lucida Bright" panose="02040602050505020304" pitchFamily="18" charset="0"/>
            </a:rPr>
            <a:t>have a more extensive table format?</a:t>
          </a:r>
        </a:p>
      </xdr:txBody>
    </xdr:sp>
    <xdr:clientData/>
  </xdr:twoCellAnchor>
  <xdr:twoCellAnchor>
    <xdr:from>
      <xdr:col>15</xdr:col>
      <xdr:colOff>335280</xdr:colOff>
      <xdr:row>109</xdr:row>
      <xdr:rowOff>182880</xdr:rowOff>
    </xdr:from>
    <xdr:to>
      <xdr:col>31</xdr:col>
      <xdr:colOff>4989</xdr:colOff>
      <xdr:row>114</xdr:row>
      <xdr:rowOff>195126</xdr:rowOff>
    </xdr:to>
    <xdr:sp macro="" textlink="">
      <xdr:nvSpPr>
        <xdr:cNvPr id="29" name="TextBox 28">
          <a:extLst>
            <a:ext uri="{FF2B5EF4-FFF2-40B4-BE49-F238E27FC236}">
              <a16:creationId xmlns:a16="http://schemas.microsoft.com/office/drawing/2014/main" id="{28BD8094-2CB8-4591-A7AC-ECAC51841882}"/>
            </a:ext>
          </a:extLst>
        </xdr:cNvPr>
        <xdr:cNvSpPr txBox="1"/>
      </xdr:nvSpPr>
      <xdr:spPr>
        <a:xfrm>
          <a:off x="11231880" y="21320760"/>
          <a:ext cx="9423309" cy="1002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i="0" baseline="0">
              <a:latin typeface="Lucida Bright" panose="02040602050505020304" pitchFamily="18" charset="0"/>
            </a:rPr>
            <a:t>If "Yes", do </a:t>
          </a:r>
          <a:r>
            <a:rPr lang="en-US" sz="2400" b="1" i="0" baseline="0">
              <a:solidFill>
                <a:srgbClr val="C00000"/>
              </a:solidFill>
              <a:latin typeface="Lucida Bright" panose="02040602050505020304" pitchFamily="18" charset="0"/>
            </a:rPr>
            <a:t>Scatter Chart Matrices  </a:t>
          </a:r>
          <a:r>
            <a:rPr lang="en-US" sz="2400" i="0" baseline="0">
              <a:latin typeface="Lucida Bright" panose="02040602050505020304" pitchFamily="18" charset="0"/>
            </a:rPr>
            <a:t>have a more extensive table format?</a:t>
          </a:r>
        </a:p>
      </xdr:txBody>
    </xdr:sp>
    <xdr:clientData/>
  </xdr:twoCellAnchor>
  <xdr:twoCellAnchor>
    <xdr:from>
      <xdr:col>14</xdr:col>
      <xdr:colOff>228600</xdr:colOff>
      <xdr:row>40</xdr:row>
      <xdr:rowOff>106680</xdr:rowOff>
    </xdr:from>
    <xdr:to>
      <xdr:col>15</xdr:col>
      <xdr:colOff>45720</xdr:colOff>
      <xdr:row>52</xdr:row>
      <xdr:rowOff>15240</xdr:rowOff>
    </xdr:to>
    <xdr:sp macro="" textlink="">
      <xdr:nvSpPr>
        <xdr:cNvPr id="8" name="Left Brace 7">
          <a:extLst>
            <a:ext uri="{FF2B5EF4-FFF2-40B4-BE49-F238E27FC236}">
              <a16:creationId xmlns:a16="http://schemas.microsoft.com/office/drawing/2014/main" id="{6EE8A2A7-9D39-458A-9932-71825A7BAD46}"/>
            </a:ext>
          </a:extLst>
        </xdr:cNvPr>
        <xdr:cNvSpPr/>
      </xdr:nvSpPr>
      <xdr:spPr>
        <a:xfrm>
          <a:off x="10515600" y="7894320"/>
          <a:ext cx="426720" cy="233172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304800</xdr:colOff>
      <xdr:row>59</xdr:row>
      <xdr:rowOff>76200</xdr:rowOff>
    </xdr:from>
    <xdr:to>
      <xdr:col>15</xdr:col>
      <xdr:colOff>152400</xdr:colOff>
      <xdr:row>71</xdr:row>
      <xdr:rowOff>76200</xdr:rowOff>
    </xdr:to>
    <xdr:sp macro="" textlink="">
      <xdr:nvSpPr>
        <xdr:cNvPr id="30" name="Left Brace 29">
          <a:extLst>
            <a:ext uri="{FF2B5EF4-FFF2-40B4-BE49-F238E27FC236}">
              <a16:creationId xmlns:a16="http://schemas.microsoft.com/office/drawing/2014/main" id="{79906F5F-E12B-4673-ACD9-5881D7B6919A}"/>
            </a:ext>
          </a:extLst>
        </xdr:cNvPr>
        <xdr:cNvSpPr/>
      </xdr:nvSpPr>
      <xdr:spPr>
        <a:xfrm>
          <a:off x="10591800" y="11567160"/>
          <a:ext cx="457200" cy="219456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182880</xdr:colOff>
      <xdr:row>74</xdr:row>
      <xdr:rowOff>152400</xdr:rowOff>
    </xdr:from>
    <xdr:to>
      <xdr:col>15</xdr:col>
      <xdr:colOff>304800</xdr:colOff>
      <xdr:row>83</xdr:row>
      <xdr:rowOff>320040</xdr:rowOff>
    </xdr:to>
    <xdr:sp macro="" textlink="">
      <xdr:nvSpPr>
        <xdr:cNvPr id="31" name="Left Brace 30">
          <a:extLst>
            <a:ext uri="{FF2B5EF4-FFF2-40B4-BE49-F238E27FC236}">
              <a16:creationId xmlns:a16="http://schemas.microsoft.com/office/drawing/2014/main" id="{E8D26D66-9B1E-41E3-B602-B897F308059F}"/>
            </a:ext>
          </a:extLst>
        </xdr:cNvPr>
        <xdr:cNvSpPr/>
      </xdr:nvSpPr>
      <xdr:spPr>
        <a:xfrm>
          <a:off x="10469880" y="14386560"/>
          <a:ext cx="731520" cy="199644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91440</xdr:colOff>
      <xdr:row>88</xdr:row>
      <xdr:rowOff>152400</xdr:rowOff>
    </xdr:from>
    <xdr:to>
      <xdr:col>15</xdr:col>
      <xdr:colOff>213360</xdr:colOff>
      <xdr:row>99</xdr:row>
      <xdr:rowOff>121920</xdr:rowOff>
    </xdr:to>
    <xdr:sp macro="" textlink="">
      <xdr:nvSpPr>
        <xdr:cNvPr id="32" name="Left Brace 31">
          <a:extLst>
            <a:ext uri="{FF2B5EF4-FFF2-40B4-BE49-F238E27FC236}">
              <a16:creationId xmlns:a16="http://schemas.microsoft.com/office/drawing/2014/main" id="{F2DF5D14-95D3-4C5E-94B0-71E6753010D7}"/>
            </a:ext>
          </a:extLst>
        </xdr:cNvPr>
        <xdr:cNvSpPr/>
      </xdr:nvSpPr>
      <xdr:spPr>
        <a:xfrm>
          <a:off x="10378440" y="17327880"/>
          <a:ext cx="731520" cy="199644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167640</xdr:colOff>
      <xdr:row>103</xdr:row>
      <xdr:rowOff>152400</xdr:rowOff>
    </xdr:from>
    <xdr:to>
      <xdr:col>15</xdr:col>
      <xdr:colOff>137160</xdr:colOff>
      <xdr:row>114</xdr:row>
      <xdr:rowOff>167640</xdr:rowOff>
    </xdr:to>
    <xdr:sp macro="" textlink="">
      <xdr:nvSpPr>
        <xdr:cNvPr id="33" name="Left Brace 32">
          <a:extLst>
            <a:ext uri="{FF2B5EF4-FFF2-40B4-BE49-F238E27FC236}">
              <a16:creationId xmlns:a16="http://schemas.microsoft.com/office/drawing/2014/main" id="{A2ABC604-B123-4F01-8D6F-FBF8BD2749DD}"/>
            </a:ext>
          </a:extLst>
        </xdr:cNvPr>
        <xdr:cNvSpPr/>
      </xdr:nvSpPr>
      <xdr:spPr>
        <a:xfrm>
          <a:off x="10454640" y="20101560"/>
          <a:ext cx="579120" cy="219456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413660</xdr:colOff>
      <xdr:row>1</xdr:row>
      <xdr:rowOff>179611</xdr:rowOff>
    </xdr:from>
    <xdr:to>
      <xdr:col>9</xdr:col>
      <xdr:colOff>419101</xdr:colOff>
      <xdr:row>6</xdr:row>
      <xdr:rowOff>97970</xdr:rowOff>
    </xdr:to>
    <xdr:sp macro="" textlink="">
      <xdr:nvSpPr>
        <xdr:cNvPr id="2" name="Rounded Rectangle 4">
          <a:extLst>
            <a:ext uri="{FF2B5EF4-FFF2-40B4-BE49-F238E27FC236}">
              <a16:creationId xmlns:a16="http://schemas.microsoft.com/office/drawing/2014/main" id="{B1AF96D3-6329-4EAC-B9D9-E2E4C42697F8}"/>
            </a:ext>
          </a:extLst>
        </xdr:cNvPr>
        <xdr:cNvSpPr/>
      </xdr:nvSpPr>
      <xdr:spPr>
        <a:xfrm>
          <a:off x="2242460" y="364668"/>
          <a:ext cx="5404755" cy="843645"/>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10</a:t>
          </a:r>
          <a:endParaRPr lang="en-US" sz="2800">
            <a:solidFill>
              <a:schemeClr val="tx1"/>
            </a:solidFill>
            <a:latin typeface="Lucida Bright" panose="02040602050505020304" pitchFamily="18" charset="0"/>
          </a:endParaRPr>
        </a:p>
      </xdr:txBody>
    </xdr:sp>
    <xdr:clientData/>
  </xdr:twoCellAnchor>
  <xdr:twoCellAnchor>
    <xdr:from>
      <xdr:col>27</xdr:col>
      <xdr:colOff>517071</xdr:colOff>
      <xdr:row>128</xdr:row>
      <xdr:rowOff>81643</xdr:rowOff>
    </xdr:from>
    <xdr:to>
      <xdr:col>27</xdr:col>
      <xdr:colOff>562790</xdr:colOff>
      <xdr:row>128</xdr:row>
      <xdr:rowOff>127362</xdr:rowOff>
    </xdr:to>
    <xdr:sp macro="" textlink="">
      <xdr:nvSpPr>
        <xdr:cNvPr id="4" name="Right Brace 3">
          <a:extLst>
            <a:ext uri="{FF2B5EF4-FFF2-40B4-BE49-F238E27FC236}">
              <a16:creationId xmlns:a16="http://schemas.microsoft.com/office/drawing/2014/main" id="{5BBF43EC-D74C-4079-9D4A-628B28AF573F}"/>
            </a:ext>
          </a:extLst>
        </xdr:cNvPr>
        <xdr:cNvSpPr/>
      </xdr:nvSpPr>
      <xdr:spPr>
        <a:xfrm>
          <a:off x="19338471" y="24717103"/>
          <a:ext cx="45719" cy="4571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525235</xdr:colOff>
      <xdr:row>1</xdr:row>
      <xdr:rowOff>76201</xdr:rowOff>
    </xdr:from>
    <xdr:to>
      <xdr:col>3</xdr:col>
      <xdr:colOff>91847</xdr:colOff>
      <xdr:row>6</xdr:row>
      <xdr:rowOff>171451</xdr:rowOff>
    </xdr:to>
    <xdr:sp macro="" textlink="">
      <xdr:nvSpPr>
        <xdr:cNvPr id="5" name="Left Arrow 62">
          <a:hlinkClick xmlns:r="http://schemas.openxmlformats.org/officeDocument/2006/relationships" r:id="rId1"/>
          <a:extLst>
            <a:ext uri="{FF2B5EF4-FFF2-40B4-BE49-F238E27FC236}">
              <a16:creationId xmlns:a16="http://schemas.microsoft.com/office/drawing/2014/main" id="{C7F65438-43A6-423B-A880-71AB50F9A28A}"/>
            </a:ext>
          </a:extLst>
        </xdr:cNvPr>
        <xdr:cNvSpPr/>
      </xdr:nvSpPr>
      <xdr:spPr>
        <a:xfrm>
          <a:off x="525235" y="261258"/>
          <a:ext cx="1395412" cy="102053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13</xdr:col>
      <xdr:colOff>16329</xdr:colOff>
      <xdr:row>0</xdr:row>
      <xdr:rowOff>0</xdr:rowOff>
    </xdr:from>
    <xdr:to>
      <xdr:col>13</xdr:col>
      <xdr:colOff>26761</xdr:colOff>
      <xdr:row>43</xdr:row>
      <xdr:rowOff>19050</xdr:rowOff>
    </xdr:to>
    <xdr:cxnSp macro="">
      <xdr:nvCxnSpPr>
        <xdr:cNvPr id="7" name="Straight Connector 6">
          <a:extLst>
            <a:ext uri="{FF2B5EF4-FFF2-40B4-BE49-F238E27FC236}">
              <a16:creationId xmlns:a16="http://schemas.microsoft.com/office/drawing/2014/main" id="{71E866F4-9055-4AB8-BFA6-619419575A37}"/>
            </a:ext>
          </a:extLst>
        </xdr:cNvPr>
        <xdr:cNvCxnSpPr/>
      </xdr:nvCxnSpPr>
      <xdr:spPr>
        <a:xfrm>
          <a:off x="9350829" y="0"/>
          <a:ext cx="10432" cy="8537121"/>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40822</xdr:colOff>
      <xdr:row>11</xdr:row>
      <xdr:rowOff>15875</xdr:rowOff>
    </xdr:from>
    <xdr:to>
      <xdr:col>12</xdr:col>
      <xdr:colOff>201840</xdr:colOff>
      <xdr:row>16</xdr:row>
      <xdr:rowOff>13607</xdr:rowOff>
    </xdr:to>
    <xdr:sp macro="" textlink="">
      <xdr:nvSpPr>
        <xdr:cNvPr id="8" name="TextBox 7">
          <a:extLst>
            <a:ext uri="{FF2B5EF4-FFF2-40B4-BE49-F238E27FC236}">
              <a16:creationId xmlns:a16="http://schemas.microsoft.com/office/drawing/2014/main" id="{A4C6790D-EEF7-4925-B6D0-DDD205A38190}"/>
            </a:ext>
          </a:extLst>
        </xdr:cNvPr>
        <xdr:cNvSpPr txBox="1"/>
      </xdr:nvSpPr>
      <xdr:spPr>
        <a:xfrm>
          <a:off x="40822" y="2111375"/>
          <a:ext cx="8910411" cy="1222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i="0" baseline="0">
              <a:latin typeface="Lucida Bright" panose="02040602050505020304" pitchFamily="18" charset="0"/>
            </a:rPr>
            <a:t>Consider the following sales time series data and using the moving average with k=3 what is the estimate sales forecast for year 11?</a:t>
          </a:r>
        </a:p>
      </xdr:txBody>
    </xdr:sp>
    <xdr:clientData/>
  </xdr:twoCellAnchor>
  <xdr:twoCellAnchor>
    <xdr:from>
      <xdr:col>15</xdr:col>
      <xdr:colOff>50800</xdr:colOff>
      <xdr:row>4</xdr:row>
      <xdr:rowOff>25400</xdr:rowOff>
    </xdr:from>
    <xdr:to>
      <xdr:col>21</xdr:col>
      <xdr:colOff>9978</xdr:colOff>
      <xdr:row>8</xdr:row>
      <xdr:rowOff>90351</xdr:rowOff>
    </xdr:to>
    <xdr:sp macro="" textlink="">
      <xdr:nvSpPr>
        <xdr:cNvPr id="29" name="Rounded Rectangle 52">
          <a:extLst>
            <a:ext uri="{FF2B5EF4-FFF2-40B4-BE49-F238E27FC236}">
              <a16:creationId xmlns:a16="http://schemas.microsoft.com/office/drawing/2014/main" id="{AAAC243E-6916-4AD8-AA30-A23D9C900A89}"/>
            </a:ext>
          </a:extLst>
        </xdr:cNvPr>
        <xdr:cNvSpPr/>
      </xdr:nvSpPr>
      <xdr:spPr>
        <a:xfrm>
          <a:off x="11557000" y="736600"/>
          <a:ext cx="3616778" cy="776151"/>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xdr:from>
      <xdr:col>0</xdr:col>
      <xdr:colOff>95250</xdr:colOff>
      <xdr:row>18</xdr:row>
      <xdr:rowOff>277131</xdr:rowOff>
    </xdr:from>
    <xdr:to>
      <xdr:col>12</xdr:col>
      <xdr:colOff>256268</xdr:colOff>
      <xdr:row>26</xdr:row>
      <xdr:rowOff>136071</xdr:rowOff>
    </xdr:to>
    <xdr:sp macro="" textlink="">
      <xdr:nvSpPr>
        <xdr:cNvPr id="9" name="TextBox 8">
          <a:extLst>
            <a:ext uri="{FF2B5EF4-FFF2-40B4-BE49-F238E27FC236}">
              <a16:creationId xmlns:a16="http://schemas.microsoft.com/office/drawing/2014/main" id="{69230309-6DA9-4888-8F23-D77669F777DE}"/>
            </a:ext>
          </a:extLst>
        </xdr:cNvPr>
        <xdr:cNvSpPr txBox="1"/>
      </xdr:nvSpPr>
      <xdr:spPr>
        <a:xfrm>
          <a:off x="95250" y="4250417"/>
          <a:ext cx="8910411" cy="25667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i="0" baseline="0">
              <a:latin typeface="Lucida Bright" panose="02040602050505020304" pitchFamily="18" charset="0"/>
            </a:rPr>
            <a:t>Answers:</a:t>
          </a:r>
        </a:p>
        <a:p>
          <a:endParaRPr lang="en-US" sz="2000" i="0" baseline="0">
            <a:latin typeface="Lucida Bright" panose="02040602050505020304" pitchFamily="18" charset="0"/>
          </a:endParaRPr>
        </a:p>
        <a:p>
          <a:r>
            <a:rPr lang="en-US" sz="2000" i="0" baseline="0">
              <a:latin typeface="Lucida Bright" panose="02040602050505020304" pitchFamily="18" charset="0"/>
            </a:rPr>
            <a:t>A) 436</a:t>
          </a:r>
        </a:p>
        <a:p>
          <a:r>
            <a:rPr lang="en-US" sz="2000" i="0" baseline="0">
              <a:latin typeface="Lucida Bright" panose="02040602050505020304" pitchFamily="18" charset="0"/>
            </a:rPr>
            <a:t>B) 412</a:t>
          </a:r>
        </a:p>
        <a:p>
          <a:r>
            <a:rPr lang="en-US" sz="2000" i="0" baseline="0">
              <a:latin typeface="Lucida Bright" panose="02040602050505020304" pitchFamily="18" charset="0"/>
            </a:rPr>
            <a:t>C) 458</a:t>
          </a:r>
        </a:p>
        <a:p>
          <a:r>
            <a:rPr lang="en-US" sz="2000" i="0" baseline="0">
              <a:latin typeface="Lucida Bright" panose="02040602050505020304" pitchFamily="18" charset="0"/>
            </a:rPr>
            <a:t>D) 523</a:t>
          </a:r>
        </a:p>
        <a:p>
          <a:endParaRPr lang="en-US" sz="2000" i="0" baseline="0">
            <a:latin typeface="Lucida Bright" panose="02040602050505020304" pitchFamily="18" charset="0"/>
          </a:endParaRPr>
        </a:p>
        <a:p>
          <a:r>
            <a:rPr lang="en-US" sz="2000" i="0" baseline="0">
              <a:latin typeface="Lucida Bright" panose="02040602050505020304" pitchFamily="18" charset="0"/>
            </a:rPr>
            <a:t>Answer: C</a:t>
          </a:r>
        </a:p>
      </xdr:txBody>
    </xdr:sp>
    <xdr:clientData/>
  </xdr:twoCellAnchor>
  <xdr:twoCellAnchor>
    <xdr:from>
      <xdr:col>16</xdr:col>
      <xdr:colOff>544286</xdr:colOff>
      <xdr:row>24</xdr:row>
      <xdr:rowOff>283029</xdr:rowOff>
    </xdr:from>
    <xdr:to>
      <xdr:col>17</xdr:col>
      <xdr:colOff>43543</xdr:colOff>
      <xdr:row>25</xdr:row>
      <xdr:rowOff>141514</xdr:rowOff>
    </xdr:to>
    <xdr:cxnSp macro="">
      <xdr:nvCxnSpPr>
        <xdr:cNvPr id="6" name="Straight Arrow Connector 5">
          <a:extLst>
            <a:ext uri="{FF2B5EF4-FFF2-40B4-BE49-F238E27FC236}">
              <a16:creationId xmlns:a16="http://schemas.microsoft.com/office/drawing/2014/main" id="{EA30BFA1-5A10-40FA-8D34-A6909EA0AB05}"/>
            </a:ext>
          </a:extLst>
        </xdr:cNvPr>
        <xdr:cNvCxnSpPr/>
      </xdr:nvCxnSpPr>
      <xdr:spPr>
        <a:xfrm flipH="1">
          <a:off x="12355286" y="6291943"/>
          <a:ext cx="522514" cy="2177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759282</xdr:colOff>
      <xdr:row>2</xdr:row>
      <xdr:rowOff>84361</xdr:rowOff>
    </xdr:from>
    <xdr:to>
      <xdr:col>7</xdr:col>
      <xdr:colOff>555172</xdr:colOff>
      <xdr:row>7</xdr:row>
      <xdr:rowOff>2720</xdr:rowOff>
    </xdr:to>
    <xdr:sp macro="" textlink="">
      <xdr:nvSpPr>
        <xdr:cNvPr id="2" name="Rounded Rectangle 4">
          <a:extLst>
            <a:ext uri="{FF2B5EF4-FFF2-40B4-BE49-F238E27FC236}">
              <a16:creationId xmlns:a16="http://schemas.microsoft.com/office/drawing/2014/main" id="{F9E75A15-2F17-48BC-B62C-054EB73CE7E4}"/>
            </a:ext>
          </a:extLst>
        </xdr:cNvPr>
        <xdr:cNvSpPr/>
      </xdr:nvSpPr>
      <xdr:spPr>
        <a:xfrm>
          <a:off x="3578682" y="454475"/>
          <a:ext cx="5815690" cy="843645"/>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8</a:t>
          </a:r>
          <a:endParaRPr lang="en-US" sz="2800">
            <a:solidFill>
              <a:schemeClr val="tx1"/>
            </a:solidFill>
            <a:latin typeface="Lucida Bright" panose="02040602050505020304" pitchFamily="18" charset="0"/>
          </a:endParaRPr>
        </a:p>
      </xdr:txBody>
    </xdr:sp>
    <xdr:clientData/>
  </xdr:twoCellAnchor>
  <xdr:twoCellAnchor>
    <xdr:from>
      <xdr:col>28</xdr:col>
      <xdr:colOff>517071</xdr:colOff>
      <xdr:row>122</xdr:row>
      <xdr:rowOff>81643</xdr:rowOff>
    </xdr:from>
    <xdr:to>
      <xdr:col>28</xdr:col>
      <xdr:colOff>562790</xdr:colOff>
      <xdr:row>122</xdr:row>
      <xdr:rowOff>127362</xdr:rowOff>
    </xdr:to>
    <xdr:sp macro="" textlink="">
      <xdr:nvSpPr>
        <xdr:cNvPr id="4" name="Right Brace 3">
          <a:extLst>
            <a:ext uri="{FF2B5EF4-FFF2-40B4-BE49-F238E27FC236}">
              <a16:creationId xmlns:a16="http://schemas.microsoft.com/office/drawing/2014/main" id="{8E352E85-087F-4D69-B234-96A0384486CA}"/>
            </a:ext>
          </a:extLst>
        </xdr:cNvPr>
        <xdr:cNvSpPr/>
      </xdr:nvSpPr>
      <xdr:spPr>
        <a:xfrm>
          <a:off x="19338471" y="24717103"/>
          <a:ext cx="45719" cy="4571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95250</xdr:colOff>
      <xdr:row>1</xdr:row>
      <xdr:rowOff>119743</xdr:rowOff>
    </xdr:from>
    <xdr:to>
      <xdr:col>3</xdr:col>
      <xdr:colOff>122464</xdr:colOff>
      <xdr:row>8</xdr:row>
      <xdr:rowOff>13607</xdr:rowOff>
    </xdr:to>
    <xdr:sp macro="" textlink="">
      <xdr:nvSpPr>
        <xdr:cNvPr id="5" name="Left Arrow 62">
          <a:hlinkClick xmlns:r="http://schemas.openxmlformats.org/officeDocument/2006/relationships" r:id="rId1"/>
          <a:extLst>
            <a:ext uri="{FF2B5EF4-FFF2-40B4-BE49-F238E27FC236}">
              <a16:creationId xmlns:a16="http://schemas.microsoft.com/office/drawing/2014/main" id="{1621057F-4A28-4F1B-8E9A-F0D0611F62D8}"/>
            </a:ext>
          </a:extLst>
        </xdr:cNvPr>
        <xdr:cNvSpPr/>
      </xdr:nvSpPr>
      <xdr:spPr>
        <a:xfrm>
          <a:off x="1265464" y="310243"/>
          <a:ext cx="1578429" cy="1227364"/>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13</xdr:col>
      <xdr:colOff>272144</xdr:colOff>
      <xdr:row>2</xdr:row>
      <xdr:rowOff>152400</xdr:rowOff>
    </xdr:from>
    <xdr:to>
      <xdr:col>13</xdr:col>
      <xdr:colOff>304801</xdr:colOff>
      <xdr:row>39</xdr:row>
      <xdr:rowOff>185057</xdr:rowOff>
    </xdr:to>
    <xdr:cxnSp macro="">
      <xdr:nvCxnSpPr>
        <xdr:cNvPr id="7" name="Straight Connector 6">
          <a:extLst>
            <a:ext uri="{FF2B5EF4-FFF2-40B4-BE49-F238E27FC236}">
              <a16:creationId xmlns:a16="http://schemas.microsoft.com/office/drawing/2014/main" id="{63F378E6-C329-4BDC-BE9A-69D792B53F72}"/>
            </a:ext>
          </a:extLst>
        </xdr:cNvPr>
        <xdr:cNvCxnSpPr/>
      </xdr:nvCxnSpPr>
      <xdr:spPr>
        <a:xfrm>
          <a:off x="12768944" y="522514"/>
          <a:ext cx="32657" cy="6923314"/>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272144</xdr:colOff>
      <xdr:row>9</xdr:row>
      <xdr:rowOff>108856</xdr:rowOff>
    </xdr:from>
    <xdr:to>
      <xdr:col>12</xdr:col>
      <xdr:colOff>435430</xdr:colOff>
      <xdr:row>38</xdr:row>
      <xdr:rowOff>152400</xdr:rowOff>
    </xdr:to>
    <mc:AlternateContent xmlns:mc="http://schemas.openxmlformats.org/markup-compatibility/2006">
      <mc:Choice xmlns:a14="http://schemas.microsoft.com/office/drawing/2010/main" Requires="a14">
        <xdr:sp macro="" textlink="">
          <xdr:nvSpPr>
            <xdr:cNvPr id="10" name="TextBox 9">
              <a:extLst>
                <a:ext uri="{FF2B5EF4-FFF2-40B4-BE49-F238E27FC236}">
                  <a16:creationId xmlns:a16="http://schemas.microsoft.com/office/drawing/2014/main" id="{31866CE1-32AF-4D1D-A51C-16681E0B7001}"/>
                </a:ext>
              </a:extLst>
            </xdr:cNvPr>
            <xdr:cNvSpPr txBox="1"/>
          </xdr:nvSpPr>
          <xdr:spPr>
            <a:xfrm>
              <a:off x="272144" y="1774370"/>
              <a:ext cx="12649200" cy="54428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i="0" baseline="0">
                  <a:latin typeface="Lucida Bright" panose="02040602050505020304" pitchFamily="18" charset="0"/>
                </a:rPr>
                <a:t>Consider the estimated regression problem in Questions 7.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i="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i="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acc>
                      <m:accPr>
                        <m:chr m:val="̂"/>
                        <m:ctrlPr>
                          <a:rPr lang="en-US" sz="2000" i="1">
                            <a:solidFill>
                              <a:schemeClr val="dk1"/>
                            </a:solidFill>
                            <a:effectLst/>
                            <a:latin typeface="+mn-lt"/>
                            <a:ea typeface="+mn-ea"/>
                            <a:cs typeface="+mn-cs"/>
                          </a:rPr>
                        </m:ctrlPr>
                      </m:accPr>
                      <m:e>
                        <m:r>
                          <a:rPr lang="en-US" sz="2000" i="1">
                            <a:solidFill>
                              <a:schemeClr val="dk1"/>
                            </a:solidFill>
                            <a:effectLst/>
                            <a:latin typeface="+mn-lt"/>
                            <a:ea typeface="+mn-ea"/>
                            <a:cs typeface="+mn-cs"/>
                          </a:rPr>
                          <m:t>𝑦</m:t>
                        </m:r>
                      </m:e>
                    </m:acc>
                    <m:r>
                      <a:rPr lang="en-US" sz="2000" i="1">
                        <a:solidFill>
                          <a:schemeClr val="dk1"/>
                        </a:solidFill>
                        <a:effectLst/>
                        <a:latin typeface="+mn-lt"/>
                        <a:ea typeface="+mn-ea"/>
                        <a:cs typeface="+mn-cs"/>
                      </a:rPr>
                      <m:t>= 0.534 </m:t>
                    </m:r>
                    <m:r>
                      <a:rPr lang="en-US" sz="2000" i="1">
                        <a:solidFill>
                          <a:schemeClr val="dk1"/>
                        </a:solidFill>
                        <a:effectLst/>
                        <a:latin typeface="+mn-lt"/>
                        <a:ea typeface="+mn-ea"/>
                        <a:cs typeface="+mn-cs"/>
                      </a:rPr>
                      <m:t>𝑥</m:t>
                    </m:r>
                    <m:r>
                      <a:rPr lang="en-US" sz="2000" i="1">
                        <a:solidFill>
                          <a:schemeClr val="dk1"/>
                        </a:solidFill>
                        <a:effectLst/>
                        <a:latin typeface="+mn-lt"/>
                        <a:ea typeface="+mn-ea"/>
                        <a:cs typeface="+mn-cs"/>
                      </a:rPr>
                      <m:t>+328.98</m:t>
                    </m:r>
                  </m:oMath>
                </m:oMathPara>
              </a14:m>
              <a:endParaRPr lang="en-US" sz="2000">
                <a:effectLst/>
                <a:latin typeface="Lucida Bright" panose="02040602050505020304" pitchFamily="18" charset="0"/>
              </a:endParaRPr>
            </a:p>
            <a:p>
              <a:endParaRPr lang="en-US" sz="2000" i="0" baseline="0">
                <a:latin typeface="Lucida Bright" panose="02040602050505020304" pitchFamily="18" charset="0"/>
              </a:endParaRPr>
            </a:p>
            <a:p>
              <a:endParaRPr lang="en-US" sz="2000" i="0" baseline="0">
                <a:latin typeface="Lucida Bright" panose="02040602050505020304" pitchFamily="18" charset="0"/>
              </a:endParaRPr>
            </a:p>
            <a:p>
              <a:r>
                <a:rPr lang="en-US" sz="2000" i="0" baseline="0">
                  <a:latin typeface="Lucida Bright" panose="02040602050505020304" pitchFamily="18" charset="0"/>
                </a:rPr>
                <a:t>What is the conclusion of the test that determines the regression parameters </a:t>
              </a:r>
              <a:r>
                <a:rPr lang="en-US" sz="2000" i="1" baseline="0">
                  <a:latin typeface="Lucida Bright" panose="02040602050505020304" pitchFamily="18" charset="0"/>
                </a:rPr>
                <a:t>b</a:t>
              </a:r>
              <a:r>
                <a:rPr lang="en-US" sz="2000" i="0" baseline="0">
                  <a:latin typeface="Lucida Bright" panose="02040602050505020304" pitchFamily="18" charset="0"/>
                </a:rPr>
                <a:t>1 is equal to zero at a 0.01 level of significance?</a:t>
              </a:r>
            </a:p>
            <a:p>
              <a:endParaRPr lang="en-US" sz="2000" i="0" baseline="0">
                <a:latin typeface="Lucida Bright" panose="02040602050505020304" pitchFamily="18" charset="0"/>
              </a:endParaRPr>
            </a:p>
            <a:p>
              <a:r>
                <a:rPr lang="en-US" sz="2000" i="0" baseline="0">
                  <a:latin typeface="Lucida Bright" panose="02040602050505020304" pitchFamily="18" charset="0"/>
                </a:rPr>
                <a:t>(Assume that the conditions necessary for proper inference are satisfied)</a:t>
              </a:r>
            </a:p>
            <a:p>
              <a:endParaRPr lang="en-US" sz="2000" i="0" baseline="0">
                <a:latin typeface="Lucida Bright" panose="02040602050505020304" pitchFamily="18" charset="0"/>
              </a:endParaRPr>
            </a:p>
            <a:p>
              <a:r>
                <a:rPr lang="en-US" sz="2000" i="0" baseline="0">
                  <a:latin typeface="Lucida Bright" panose="02040602050505020304" pitchFamily="18" charset="0"/>
                </a:rPr>
                <a:t>Answers:</a:t>
              </a:r>
            </a:p>
            <a:p>
              <a:endParaRPr lang="en-US" sz="2000" i="0" baseline="0">
                <a:latin typeface="Lucida Bright" panose="02040602050505020304" pitchFamily="18" charset="0"/>
              </a:endParaRPr>
            </a:p>
            <a:p>
              <a:r>
                <a:rPr lang="en-US" sz="2000" i="0" baseline="0">
                  <a:latin typeface="Lucida Bright" panose="02040602050505020304" pitchFamily="18" charset="0"/>
                </a:rPr>
                <a:t>A. National income (x) is a </a:t>
              </a:r>
              <a:r>
                <a:rPr lang="en-US" sz="2000" i="0" baseline="0">
                  <a:solidFill>
                    <a:srgbClr val="C00000"/>
                  </a:solidFill>
                  <a:latin typeface="Lucida Bright" panose="02040602050505020304" pitchFamily="18" charset="0"/>
                </a:rPr>
                <a:t>significant</a:t>
              </a:r>
              <a:r>
                <a:rPr lang="en-US" sz="2000" i="0" baseline="0">
                  <a:latin typeface="Lucida Bright" panose="02040602050505020304" pitchFamily="18" charset="0"/>
                </a:rPr>
                <a:t> indicator of the company sale (y).</a:t>
              </a:r>
            </a:p>
            <a:p>
              <a:r>
                <a:rPr lang="en-US" sz="2000" i="0" baseline="0">
                  <a:latin typeface="Lucida Bright" panose="02040602050505020304" pitchFamily="18" charset="0"/>
                </a:rPr>
                <a:t>B. National income is not a </a:t>
              </a:r>
              <a:r>
                <a:rPr lang="en-US" sz="2000" i="0" baseline="0">
                  <a:solidFill>
                    <a:srgbClr val="C00000"/>
                  </a:solidFill>
                  <a:latin typeface="Lucida Bright" panose="02040602050505020304" pitchFamily="18" charset="0"/>
                </a:rPr>
                <a:t>significant</a:t>
              </a:r>
              <a:r>
                <a:rPr lang="en-US" sz="2000" i="0" baseline="0">
                  <a:latin typeface="Lucida Bright" panose="02040602050505020304" pitchFamily="18" charset="0"/>
                </a:rPr>
                <a:t> indicator of the company sale.</a:t>
              </a:r>
            </a:p>
            <a:p>
              <a:r>
                <a:rPr lang="en-US" sz="2000" i="0" baseline="0">
                  <a:latin typeface="Lucida Bright" panose="02040602050505020304" pitchFamily="18" charset="0"/>
                </a:rPr>
                <a:t>C. Intercept is a </a:t>
              </a:r>
              <a:r>
                <a:rPr lang="en-US" sz="2000" i="0" baseline="0">
                  <a:solidFill>
                    <a:srgbClr val="C00000"/>
                  </a:solidFill>
                  <a:latin typeface="Lucida Bright" panose="02040602050505020304" pitchFamily="18" charset="0"/>
                </a:rPr>
                <a:t>significant</a:t>
              </a:r>
              <a:r>
                <a:rPr lang="en-US" sz="2000" i="0" baseline="0">
                  <a:latin typeface="Lucida Bright" panose="02040602050505020304" pitchFamily="18" charset="0"/>
                </a:rPr>
                <a:t> indicator of the company sale.</a:t>
              </a:r>
            </a:p>
            <a:p>
              <a:r>
                <a:rPr lang="en-US" sz="2000" i="0" baseline="0">
                  <a:latin typeface="Lucida Bright" panose="02040602050505020304" pitchFamily="18" charset="0"/>
                </a:rPr>
                <a:t>D. Intercept is not a </a:t>
              </a:r>
              <a:r>
                <a:rPr lang="en-US" sz="2000" i="0" baseline="0">
                  <a:solidFill>
                    <a:srgbClr val="C00000"/>
                  </a:solidFill>
                  <a:latin typeface="Lucida Bright" panose="02040602050505020304" pitchFamily="18" charset="0"/>
                </a:rPr>
                <a:t>significant</a:t>
              </a:r>
              <a:r>
                <a:rPr lang="en-US" sz="2000" i="0" baseline="0">
                  <a:latin typeface="Lucida Bright" panose="02040602050505020304" pitchFamily="18" charset="0"/>
                </a:rPr>
                <a:t> indicator of the company sale.</a:t>
              </a:r>
            </a:p>
            <a:p>
              <a:endParaRPr lang="en-US" sz="2000" i="0" baseline="0">
                <a:latin typeface="Lucida Bright" panose="02040602050505020304" pitchFamily="18" charset="0"/>
              </a:endParaRPr>
            </a:p>
          </xdr:txBody>
        </xdr:sp>
      </mc:Choice>
      <mc:Fallback>
        <xdr:sp macro="" textlink="">
          <xdr:nvSpPr>
            <xdr:cNvPr id="10" name="TextBox 9">
              <a:extLst>
                <a:ext uri="{FF2B5EF4-FFF2-40B4-BE49-F238E27FC236}">
                  <a16:creationId xmlns:a16="http://schemas.microsoft.com/office/drawing/2014/main" id="{31866CE1-32AF-4D1D-A51C-16681E0B7001}"/>
                </a:ext>
              </a:extLst>
            </xdr:cNvPr>
            <xdr:cNvSpPr txBox="1"/>
          </xdr:nvSpPr>
          <xdr:spPr>
            <a:xfrm>
              <a:off x="272144" y="1774370"/>
              <a:ext cx="12649200" cy="54428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i="0" baseline="0">
                  <a:latin typeface="Lucida Bright" panose="02040602050505020304" pitchFamily="18" charset="0"/>
                </a:rPr>
                <a:t>Consider the estimated regression problem in Questions 7.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i="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i="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i="0">
                  <a:solidFill>
                    <a:schemeClr val="dk1"/>
                  </a:solidFill>
                  <a:effectLst/>
                  <a:latin typeface="+mn-lt"/>
                  <a:ea typeface="+mn-ea"/>
                  <a:cs typeface="+mn-cs"/>
                </a:rPr>
                <a:t>𝑦 ̂= 0.534 𝑥+328.98</a:t>
              </a:r>
              <a:endParaRPr lang="en-US" sz="2000">
                <a:effectLst/>
                <a:latin typeface="Lucida Bright" panose="02040602050505020304" pitchFamily="18" charset="0"/>
              </a:endParaRPr>
            </a:p>
            <a:p>
              <a:endParaRPr lang="en-US" sz="2000" i="0" baseline="0">
                <a:latin typeface="Lucida Bright" panose="02040602050505020304" pitchFamily="18" charset="0"/>
              </a:endParaRPr>
            </a:p>
            <a:p>
              <a:endParaRPr lang="en-US" sz="2000" i="0" baseline="0">
                <a:latin typeface="Lucida Bright" panose="02040602050505020304" pitchFamily="18" charset="0"/>
              </a:endParaRPr>
            </a:p>
            <a:p>
              <a:r>
                <a:rPr lang="en-US" sz="2000" i="0" baseline="0">
                  <a:latin typeface="Lucida Bright" panose="02040602050505020304" pitchFamily="18" charset="0"/>
                </a:rPr>
                <a:t>What is the conclusion of the test that determines the regression parameters </a:t>
              </a:r>
              <a:r>
                <a:rPr lang="en-US" sz="2000" i="1" baseline="0">
                  <a:latin typeface="Lucida Bright" panose="02040602050505020304" pitchFamily="18" charset="0"/>
                </a:rPr>
                <a:t>b</a:t>
              </a:r>
              <a:r>
                <a:rPr lang="en-US" sz="2000" i="0" baseline="0">
                  <a:latin typeface="Lucida Bright" panose="02040602050505020304" pitchFamily="18" charset="0"/>
                </a:rPr>
                <a:t>1 is equal to zero at a 0.01 level of significance?</a:t>
              </a:r>
            </a:p>
            <a:p>
              <a:endParaRPr lang="en-US" sz="2000" i="0" baseline="0">
                <a:latin typeface="Lucida Bright" panose="02040602050505020304" pitchFamily="18" charset="0"/>
              </a:endParaRPr>
            </a:p>
            <a:p>
              <a:r>
                <a:rPr lang="en-US" sz="2000" i="0" baseline="0">
                  <a:latin typeface="Lucida Bright" panose="02040602050505020304" pitchFamily="18" charset="0"/>
                </a:rPr>
                <a:t>(Assume that the conditions necessary for proper inference are satisfied)</a:t>
              </a:r>
            </a:p>
            <a:p>
              <a:endParaRPr lang="en-US" sz="2000" i="0" baseline="0">
                <a:latin typeface="Lucida Bright" panose="02040602050505020304" pitchFamily="18" charset="0"/>
              </a:endParaRPr>
            </a:p>
            <a:p>
              <a:r>
                <a:rPr lang="en-US" sz="2000" i="0" baseline="0">
                  <a:latin typeface="Lucida Bright" panose="02040602050505020304" pitchFamily="18" charset="0"/>
                </a:rPr>
                <a:t>Answers:</a:t>
              </a:r>
            </a:p>
            <a:p>
              <a:endParaRPr lang="en-US" sz="2000" i="0" baseline="0">
                <a:latin typeface="Lucida Bright" panose="02040602050505020304" pitchFamily="18" charset="0"/>
              </a:endParaRPr>
            </a:p>
            <a:p>
              <a:r>
                <a:rPr lang="en-US" sz="2000" i="0" baseline="0">
                  <a:latin typeface="Lucida Bright" panose="02040602050505020304" pitchFamily="18" charset="0"/>
                </a:rPr>
                <a:t>A. National income (x) is a </a:t>
              </a:r>
              <a:r>
                <a:rPr lang="en-US" sz="2000" i="0" baseline="0">
                  <a:solidFill>
                    <a:srgbClr val="C00000"/>
                  </a:solidFill>
                  <a:latin typeface="Lucida Bright" panose="02040602050505020304" pitchFamily="18" charset="0"/>
                </a:rPr>
                <a:t>significant</a:t>
              </a:r>
              <a:r>
                <a:rPr lang="en-US" sz="2000" i="0" baseline="0">
                  <a:latin typeface="Lucida Bright" panose="02040602050505020304" pitchFamily="18" charset="0"/>
                </a:rPr>
                <a:t> indicator of the company sale (y).</a:t>
              </a:r>
            </a:p>
            <a:p>
              <a:r>
                <a:rPr lang="en-US" sz="2000" i="0" baseline="0">
                  <a:latin typeface="Lucida Bright" panose="02040602050505020304" pitchFamily="18" charset="0"/>
                </a:rPr>
                <a:t>B. National income is not a </a:t>
              </a:r>
              <a:r>
                <a:rPr lang="en-US" sz="2000" i="0" baseline="0">
                  <a:solidFill>
                    <a:srgbClr val="C00000"/>
                  </a:solidFill>
                  <a:latin typeface="Lucida Bright" panose="02040602050505020304" pitchFamily="18" charset="0"/>
                </a:rPr>
                <a:t>significant</a:t>
              </a:r>
              <a:r>
                <a:rPr lang="en-US" sz="2000" i="0" baseline="0">
                  <a:latin typeface="Lucida Bright" panose="02040602050505020304" pitchFamily="18" charset="0"/>
                </a:rPr>
                <a:t> indicator of the company sale.</a:t>
              </a:r>
            </a:p>
            <a:p>
              <a:r>
                <a:rPr lang="en-US" sz="2000" i="0" baseline="0">
                  <a:latin typeface="Lucida Bright" panose="02040602050505020304" pitchFamily="18" charset="0"/>
                </a:rPr>
                <a:t>C. Intercept is a </a:t>
              </a:r>
              <a:r>
                <a:rPr lang="en-US" sz="2000" i="0" baseline="0">
                  <a:solidFill>
                    <a:srgbClr val="C00000"/>
                  </a:solidFill>
                  <a:latin typeface="Lucida Bright" panose="02040602050505020304" pitchFamily="18" charset="0"/>
                </a:rPr>
                <a:t>significant</a:t>
              </a:r>
              <a:r>
                <a:rPr lang="en-US" sz="2000" i="0" baseline="0">
                  <a:latin typeface="Lucida Bright" panose="02040602050505020304" pitchFamily="18" charset="0"/>
                </a:rPr>
                <a:t> indicator of the company sale.</a:t>
              </a:r>
            </a:p>
            <a:p>
              <a:r>
                <a:rPr lang="en-US" sz="2000" i="0" baseline="0">
                  <a:latin typeface="Lucida Bright" panose="02040602050505020304" pitchFamily="18" charset="0"/>
                </a:rPr>
                <a:t>D. Intercept is not a </a:t>
              </a:r>
              <a:r>
                <a:rPr lang="en-US" sz="2000" i="0" baseline="0">
                  <a:solidFill>
                    <a:srgbClr val="C00000"/>
                  </a:solidFill>
                  <a:latin typeface="Lucida Bright" panose="02040602050505020304" pitchFamily="18" charset="0"/>
                </a:rPr>
                <a:t>significant</a:t>
              </a:r>
              <a:r>
                <a:rPr lang="en-US" sz="2000" i="0" baseline="0">
                  <a:latin typeface="Lucida Bright" panose="02040602050505020304" pitchFamily="18" charset="0"/>
                </a:rPr>
                <a:t> indicator of the company sale.</a:t>
              </a:r>
            </a:p>
            <a:p>
              <a:endParaRPr lang="en-US" sz="2000" i="0" baseline="0">
                <a:latin typeface="Lucida Bright" panose="02040602050505020304" pitchFamily="18" charset="0"/>
              </a:endParaRPr>
            </a:p>
          </xdr:txBody>
        </xdr:sp>
      </mc:Fallback>
    </mc:AlternateContent>
    <xdr:clientData/>
  </xdr:twoCellAnchor>
  <xdr:twoCellAnchor>
    <xdr:from>
      <xdr:col>15</xdr:col>
      <xdr:colOff>596900</xdr:colOff>
      <xdr:row>1</xdr:row>
      <xdr:rowOff>165100</xdr:rowOff>
    </xdr:from>
    <xdr:to>
      <xdr:col>21</xdr:col>
      <xdr:colOff>556078</xdr:colOff>
      <xdr:row>6</xdr:row>
      <xdr:rowOff>52251</xdr:rowOff>
    </xdr:to>
    <xdr:sp macro="" textlink="">
      <xdr:nvSpPr>
        <xdr:cNvPr id="26" name="Rounded Rectangle 52">
          <a:extLst>
            <a:ext uri="{FF2B5EF4-FFF2-40B4-BE49-F238E27FC236}">
              <a16:creationId xmlns:a16="http://schemas.microsoft.com/office/drawing/2014/main" id="{54CF4FCD-2F2E-4971-91CF-0C7FBE7E312B}"/>
            </a:ext>
          </a:extLst>
        </xdr:cNvPr>
        <xdr:cNvSpPr/>
      </xdr:nvSpPr>
      <xdr:spPr>
        <a:xfrm>
          <a:off x="11493500" y="342900"/>
          <a:ext cx="3616778" cy="776151"/>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xdr:from>
      <xdr:col>14</xdr:col>
      <xdr:colOff>163287</xdr:colOff>
      <xdr:row>10</xdr:row>
      <xdr:rowOff>130627</xdr:rowOff>
    </xdr:from>
    <xdr:to>
      <xdr:col>23</xdr:col>
      <xdr:colOff>152400</xdr:colOff>
      <xdr:row>34</xdr:row>
      <xdr:rowOff>108857</xdr:rowOff>
    </xdr:to>
    <mc:AlternateContent xmlns:mc="http://schemas.openxmlformats.org/markup-compatibility/2006">
      <mc:Choice xmlns:a14="http://schemas.microsoft.com/office/drawing/2010/main" Requires="a14">
        <xdr:sp macro="" textlink="">
          <xdr:nvSpPr>
            <xdr:cNvPr id="12" name="TextBox 11">
              <a:extLst>
                <a:ext uri="{FF2B5EF4-FFF2-40B4-BE49-F238E27FC236}">
                  <a16:creationId xmlns:a16="http://schemas.microsoft.com/office/drawing/2014/main" id="{138760BE-8DA0-4EE6-A28D-24827967231C}"/>
                </a:ext>
              </a:extLst>
            </xdr:cNvPr>
            <xdr:cNvSpPr txBox="1"/>
          </xdr:nvSpPr>
          <xdr:spPr>
            <a:xfrm>
              <a:off x="13868401" y="1981198"/>
              <a:ext cx="5475513" cy="44522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Test for </a:t>
              </a:r>
              <a:r>
                <a:rPr lang="en-US" sz="2000" b="1" baseline="0">
                  <a:solidFill>
                    <a:srgbClr val="C00000"/>
                  </a:solidFill>
                  <a:latin typeface="Lucida Bright" panose="02040602050505020304" pitchFamily="18" charset="0"/>
                </a:rPr>
                <a:t>significance</a:t>
              </a:r>
              <a:r>
                <a:rPr lang="en-US" sz="2000" baseline="0">
                  <a:latin typeface="Lucida Bright" panose="02040602050505020304" pitchFamily="18" charset="0"/>
                </a:rPr>
                <a:t>:</a:t>
              </a:r>
            </a:p>
            <a:p>
              <a:endParaRPr lang="en-US" sz="2000" baseline="0">
                <a:latin typeface="Lucida Bright" panose="02040602050505020304" pitchFamily="18" charset="0"/>
              </a:endParaRPr>
            </a:p>
            <a:p>
              <a:r>
                <a:rPr lang="en-US" sz="2000" baseline="0">
                  <a:latin typeface="Lucida Bright" panose="02040602050505020304" pitchFamily="18" charset="0"/>
                </a:rPr>
                <a:t>If the value of  </a:t>
              </a:r>
              <a:r>
                <a:rPr lang="en-US" sz="2000" i="0" baseline="0">
                  <a:latin typeface="Lucida Bright" panose="02040602050505020304" pitchFamily="18" charset="0"/>
                </a:rPr>
                <a:t>b</a:t>
              </a:r>
              <a:r>
                <a:rPr lang="en-US" sz="2000" baseline="0">
                  <a:latin typeface="Lucida Bright" panose="02040602050505020304" pitchFamily="18" charset="0"/>
                </a:rPr>
                <a:t>1 is 0 (slope of the variable x) then </a:t>
              </a:r>
              <a14:m>
                <m:oMath xmlns:m="http://schemas.openxmlformats.org/officeDocument/2006/math">
                  <m:acc>
                    <m:accPr>
                      <m:chr m:val="̂"/>
                      <m:ctrlPr>
                        <a:rPr lang="en-US" sz="2000" baseline="0">
                          <a:solidFill>
                            <a:srgbClr val="836967"/>
                          </a:solidFill>
                          <a:latin typeface="Cambria Math" panose="02040503050406030204" pitchFamily="18" charset="0"/>
                        </a:rPr>
                      </m:ctrlPr>
                    </m:accPr>
                    <m:e>
                      <m:r>
                        <a:rPr lang="en-US" sz="2000" i="1" baseline="0">
                          <a:latin typeface="Cambria Math" panose="02040503050406030204" pitchFamily="18" charset="0"/>
                        </a:rPr>
                        <m:t>𝑦</m:t>
                      </m:r>
                    </m:e>
                  </m:acc>
                  <m:r>
                    <a:rPr lang="en-US" sz="2000" b="0" i="1" baseline="0">
                      <a:latin typeface="Cambria Math" panose="02040503050406030204" pitchFamily="18" charset="0"/>
                    </a:rPr>
                    <m:t> </m:t>
                  </m:r>
                </m:oMath>
              </a14:m>
              <a:r>
                <a:rPr lang="en-US" sz="2000" baseline="0">
                  <a:latin typeface="Lucida Bright" panose="02040602050505020304" pitchFamily="18" charset="0"/>
                </a:rPr>
                <a:t>= </a:t>
              </a:r>
              <a:r>
                <a:rPr lang="en-US" sz="2000" i="0" baseline="0">
                  <a:latin typeface="Lucida Bright" panose="02040602050505020304" pitchFamily="18" charset="0"/>
                </a:rPr>
                <a:t>b</a:t>
              </a:r>
              <a:r>
                <a:rPr lang="en-US" sz="2000" baseline="0">
                  <a:latin typeface="Lucida Bright" panose="02040602050505020304" pitchFamily="18" charset="0"/>
                </a:rPr>
                <a:t>o</a:t>
              </a:r>
            </a:p>
            <a:p>
              <a:endParaRPr lang="en-US" sz="2000" baseline="0">
                <a:latin typeface="Lucida Bright" panose="02040602050505020304" pitchFamily="18" charset="0"/>
              </a:endParaRPr>
            </a:p>
            <a:p>
              <a:r>
                <a:rPr lang="en-US" sz="2000" baseline="0">
                  <a:latin typeface="Lucida Bright" panose="02040602050505020304" pitchFamily="18" charset="0"/>
                </a:rPr>
                <a:t>The </a:t>
              </a:r>
              <a:r>
                <a:rPr lang="en-US" sz="2000" i="0" baseline="0">
                  <a:latin typeface="Lucida Bright" panose="02040602050505020304" pitchFamily="18" charset="0"/>
                </a:rPr>
                <a:t>bo is an intercept.</a:t>
              </a:r>
            </a:p>
            <a:p>
              <a:endParaRPr lang="en-US" sz="2000" baseline="0">
                <a:latin typeface="Lucida Bright" panose="02040602050505020304" pitchFamily="18" charset="0"/>
              </a:endParaRPr>
            </a:p>
            <a:p>
              <a:r>
                <a:rPr lang="en-US" sz="2000" baseline="0">
                  <a:latin typeface="Lucida Bright" panose="02040602050505020304" pitchFamily="18" charset="0"/>
                </a:rPr>
                <a:t>That means that the value of y (National Income) does not depend on the value of x (company sales).</a:t>
              </a:r>
            </a:p>
            <a:p>
              <a:endParaRPr lang="en-US" sz="2000" baseline="0">
                <a:latin typeface="Lucida Bright" panose="02040602050505020304" pitchFamily="18" charset="0"/>
              </a:endParaRPr>
            </a:p>
            <a:p>
              <a:r>
                <a:rPr lang="en-US" sz="2000" baseline="0">
                  <a:latin typeface="Lucida Bright" panose="02040602050505020304" pitchFamily="18" charset="0"/>
                </a:rPr>
                <a:t>We can conclude that x and y are not linearly related when </a:t>
              </a:r>
              <a:r>
                <a:rPr lang="en-US" sz="2000" i="0" baseline="0">
                  <a:latin typeface="Lucida Bright" panose="02040602050505020304" pitchFamily="18" charset="0"/>
                </a:rPr>
                <a:t>b</a:t>
              </a:r>
              <a:r>
                <a:rPr lang="en-US" sz="2000" baseline="0">
                  <a:latin typeface="Lucida Bright" panose="02040602050505020304" pitchFamily="18" charset="0"/>
                </a:rPr>
                <a:t>1 = 0. </a:t>
              </a:r>
            </a:p>
            <a:p>
              <a:endParaRPr lang="en-US" sz="2000" baseline="0">
                <a:latin typeface="Lucida Bright" panose="02040602050505020304" pitchFamily="18" charset="0"/>
              </a:endParaRPr>
            </a:p>
            <a:p>
              <a:endParaRPr lang="en-US" sz="2000" baseline="0">
                <a:latin typeface="Lucida Bright" panose="02040602050505020304" pitchFamily="18" charset="0"/>
              </a:endParaRPr>
            </a:p>
            <a:p>
              <a:endParaRPr lang="en-US" sz="2000" baseline="0">
                <a:latin typeface="Lucida Bright" panose="02040602050505020304" pitchFamily="18" charset="0"/>
              </a:endParaRPr>
            </a:p>
            <a:p>
              <a:endParaRPr lang="en-US" sz="2000" baseline="0">
                <a:latin typeface="Lucida Bright" panose="02040602050505020304" pitchFamily="18" charset="0"/>
              </a:endParaRPr>
            </a:p>
          </xdr:txBody>
        </xdr:sp>
      </mc:Choice>
      <mc:Fallback>
        <xdr:sp macro="" textlink="">
          <xdr:nvSpPr>
            <xdr:cNvPr id="12" name="TextBox 11">
              <a:extLst>
                <a:ext uri="{FF2B5EF4-FFF2-40B4-BE49-F238E27FC236}">
                  <a16:creationId xmlns:a16="http://schemas.microsoft.com/office/drawing/2014/main" id="{138760BE-8DA0-4EE6-A28D-24827967231C}"/>
                </a:ext>
              </a:extLst>
            </xdr:cNvPr>
            <xdr:cNvSpPr txBox="1"/>
          </xdr:nvSpPr>
          <xdr:spPr>
            <a:xfrm>
              <a:off x="13868401" y="1981198"/>
              <a:ext cx="5475513" cy="44522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Test for </a:t>
              </a:r>
              <a:r>
                <a:rPr lang="en-US" sz="2000" b="1" baseline="0">
                  <a:solidFill>
                    <a:srgbClr val="C00000"/>
                  </a:solidFill>
                  <a:latin typeface="Lucida Bright" panose="02040602050505020304" pitchFamily="18" charset="0"/>
                </a:rPr>
                <a:t>significance</a:t>
              </a:r>
              <a:r>
                <a:rPr lang="en-US" sz="2000" baseline="0">
                  <a:latin typeface="Lucida Bright" panose="02040602050505020304" pitchFamily="18" charset="0"/>
                </a:rPr>
                <a:t>:</a:t>
              </a:r>
            </a:p>
            <a:p>
              <a:endParaRPr lang="en-US" sz="2000" baseline="0">
                <a:latin typeface="Lucida Bright" panose="02040602050505020304" pitchFamily="18" charset="0"/>
              </a:endParaRPr>
            </a:p>
            <a:p>
              <a:r>
                <a:rPr lang="en-US" sz="2000" baseline="0">
                  <a:latin typeface="Lucida Bright" panose="02040602050505020304" pitchFamily="18" charset="0"/>
                </a:rPr>
                <a:t>If the value of  </a:t>
              </a:r>
              <a:r>
                <a:rPr lang="en-US" sz="2000" i="0" baseline="0">
                  <a:latin typeface="Lucida Bright" panose="02040602050505020304" pitchFamily="18" charset="0"/>
                </a:rPr>
                <a:t>b</a:t>
              </a:r>
              <a:r>
                <a:rPr lang="en-US" sz="2000" baseline="0">
                  <a:latin typeface="Lucida Bright" panose="02040602050505020304" pitchFamily="18" charset="0"/>
                </a:rPr>
                <a:t>1 is 0 (slope of the variable x) then </a:t>
              </a:r>
              <a:r>
                <a:rPr lang="en-US" sz="2000" i="0" baseline="0">
                  <a:latin typeface="Cambria Math" panose="02040503050406030204" pitchFamily="18" charset="0"/>
                </a:rPr>
                <a:t>𝑦</a:t>
              </a:r>
              <a:r>
                <a:rPr lang="en-US" sz="2000" i="0" baseline="0">
                  <a:solidFill>
                    <a:srgbClr val="836967"/>
                  </a:solidFill>
                  <a:latin typeface="Cambria Math" panose="02040503050406030204" pitchFamily="18" charset="0"/>
                </a:rPr>
                <a:t> ̂</a:t>
              </a:r>
              <a:r>
                <a:rPr lang="en-US" sz="2000" b="0" i="0" baseline="0">
                  <a:solidFill>
                    <a:srgbClr val="836967"/>
                  </a:solidFill>
                  <a:latin typeface="Cambria Math" panose="02040503050406030204" pitchFamily="18" charset="0"/>
                </a:rPr>
                <a:t> </a:t>
              </a:r>
              <a:r>
                <a:rPr lang="en-US" sz="2000" b="0" i="0" baseline="0">
                  <a:latin typeface="Cambria Math" panose="02040503050406030204" pitchFamily="18" charset="0"/>
                </a:rPr>
                <a:t> </a:t>
              </a:r>
              <a:r>
                <a:rPr lang="en-US" sz="2000" baseline="0">
                  <a:latin typeface="Lucida Bright" panose="02040602050505020304" pitchFamily="18" charset="0"/>
                </a:rPr>
                <a:t>= </a:t>
              </a:r>
              <a:r>
                <a:rPr lang="en-US" sz="2000" i="0" baseline="0">
                  <a:latin typeface="Lucida Bright" panose="02040602050505020304" pitchFamily="18" charset="0"/>
                </a:rPr>
                <a:t>b</a:t>
              </a:r>
              <a:r>
                <a:rPr lang="en-US" sz="2000" baseline="0">
                  <a:latin typeface="Lucida Bright" panose="02040602050505020304" pitchFamily="18" charset="0"/>
                </a:rPr>
                <a:t>o</a:t>
              </a:r>
            </a:p>
            <a:p>
              <a:endParaRPr lang="en-US" sz="2000" baseline="0">
                <a:latin typeface="Lucida Bright" panose="02040602050505020304" pitchFamily="18" charset="0"/>
              </a:endParaRPr>
            </a:p>
            <a:p>
              <a:r>
                <a:rPr lang="en-US" sz="2000" baseline="0">
                  <a:latin typeface="Lucida Bright" panose="02040602050505020304" pitchFamily="18" charset="0"/>
                </a:rPr>
                <a:t>The </a:t>
              </a:r>
              <a:r>
                <a:rPr lang="en-US" sz="2000" i="0" baseline="0">
                  <a:latin typeface="Lucida Bright" panose="02040602050505020304" pitchFamily="18" charset="0"/>
                </a:rPr>
                <a:t>bo is an intercept.</a:t>
              </a:r>
            </a:p>
            <a:p>
              <a:endParaRPr lang="en-US" sz="2000" baseline="0">
                <a:latin typeface="Lucida Bright" panose="02040602050505020304" pitchFamily="18" charset="0"/>
              </a:endParaRPr>
            </a:p>
            <a:p>
              <a:r>
                <a:rPr lang="en-US" sz="2000" baseline="0">
                  <a:latin typeface="Lucida Bright" panose="02040602050505020304" pitchFamily="18" charset="0"/>
                </a:rPr>
                <a:t>That means that the value of y (National Income) does not depend on the value of x (company sales).</a:t>
              </a:r>
            </a:p>
            <a:p>
              <a:endParaRPr lang="en-US" sz="2000" baseline="0">
                <a:latin typeface="Lucida Bright" panose="02040602050505020304" pitchFamily="18" charset="0"/>
              </a:endParaRPr>
            </a:p>
            <a:p>
              <a:r>
                <a:rPr lang="en-US" sz="2000" baseline="0">
                  <a:latin typeface="Lucida Bright" panose="02040602050505020304" pitchFamily="18" charset="0"/>
                </a:rPr>
                <a:t>We can conclude that x and y are not linearly related when </a:t>
              </a:r>
              <a:r>
                <a:rPr lang="en-US" sz="2000" i="0" baseline="0">
                  <a:latin typeface="Lucida Bright" panose="02040602050505020304" pitchFamily="18" charset="0"/>
                </a:rPr>
                <a:t>b</a:t>
              </a:r>
              <a:r>
                <a:rPr lang="en-US" sz="2000" baseline="0">
                  <a:latin typeface="Lucida Bright" panose="02040602050505020304" pitchFamily="18" charset="0"/>
                </a:rPr>
                <a:t>1 = 0. </a:t>
              </a:r>
            </a:p>
            <a:p>
              <a:endParaRPr lang="en-US" sz="2000" baseline="0">
                <a:latin typeface="Lucida Bright" panose="02040602050505020304" pitchFamily="18" charset="0"/>
              </a:endParaRPr>
            </a:p>
            <a:p>
              <a:endParaRPr lang="en-US" sz="2000" baseline="0">
                <a:latin typeface="Lucida Bright" panose="02040602050505020304" pitchFamily="18" charset="0"/>
              </a:endParaRPr>
            </a:p>
            <a:p>
              <a:endParaRPr lang="en-US" sz="2000" baseline="0">
                <a:latin typeface="Lucida Bright" panose="02040602050505020304" pitchFamily="18" charset="0"/>
              </a:endParaRPr>
            </a:p>
            <a:p>
              <a:endParaRPr lang="en-US" sz="2000" baseline="0">
                <a:latin typeface="Lucida Bright" panose="02040602050505020304" pitchFamily="18" charset="0"/>
              </a:endParaRPr>
            </a:p>
          </xdr:txBody>
        </xdr:sp>
      </mc:Fallback>
    </mc:AlternateContent>
    <xdr:clientData/>
  </xdr:twoCellAnchor>
</xdr:wsDr>
</file>

<file path=xl/drawings/drawing28.xml><?xml version="1.0" encoding="utf-8"?>
<xdr:wsDr xmlns:xdr="http://schemas.openxmlformats.org/drawingml/2006/spreadsheetDrawing" xmlns:a="http://schemas.openxmlformats.org/drawingml/2006/main">
  <xdr:twoCellAnchor>
    <xdr:from>
      <xdr:col>3</xdr:col>
      <xdr:colOff>1096738</xdr:colOff>
      <xdr:row>3</xdr:row>
      <xdr:rowOff>40818</xdr:rowOff>
    </xdr:from>
    <xdr:to>
      <xdr:col>12</xdr:col>
      <xdr:colOff>242209</xdr:colOff>
      <xdr:row>7</xdr:row>
      <xdr:rowOff>144234</xdr:rowOff>
    </xdr:to>
    <xdr:sp macro="" textlink="">
      <xdr:nvSpPr>
        <xdr:cNvPr id="2" name="Rounded Rectangle 4">
          <a:extLst>
            <a:ext uri="{FF2B5EF4-FFF2-40B4-BE49-F238E27FC236}">
              <a16:creationId xmlns:a16="http://schemas.microsoft.com/office/drawing/2014/main" id="{B0949A6C-2D11-4964-9D04-83FDC6D6B350}"/>
            </a:ext>
          </a:extLst>
        </xdr:cNvPr>
        <xdr:cNvSpPr/>
      </xdr:nvSpPr>
      <xdr:spPr>
        <a:xfrm>
          <a:off x="2925538" y="589458"/>
          <a:ext cx="6384471" cy="834936"/>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6</a:t>
          </a:r>
          <a:endParaRPr lang="en-US" sz="2800">
            <a:solidFill>
              <a:schemeClr val="tx1"/>
            </a:solidFill>
            <a:latin typeface="Lucida Bright" panose="02040602050505020304" pitchFamily="18" charset="0"/>
          </a:endParaRPr>
        </a:p>
      </xdr:txBody>
    </xdr:sp>
    <xdr:clientData/>
  </xdr:twoCellAnchor>
  <xdr:twoCellAnchor>
    <xdr:from>
      <xdr:col>28</xdr:col>
      <xdr:colOff>517071</xdr:colOff>
      <xdr:row>128</xdr:row>
      <xdr:rowOff>81643</xdr:rowOff>
    </xdr:from>
    <xdr:to>
      <xdr:col>28</xdr:col>
      <xdr:colOff>562790</xdr:colOff>
      <xdr:row>128</xdr:row>
      <xdr:rowOff>127362</xdr:rowOff>
    </xdr:to>
    <xdr:sp macro="" textlink="">
      <xdr:nvSpPr>
        <xdr:cNvPr id="4" name="Right Brace 3">
          <a:extLst>
            <a:ext uri="{FF2B5EF4-FFF2-40B4-BE49-F238E27FC236}">
              <a16:creationId xmlns:a16="http://schemas.microsoft.com/office/drawing/2014/main" id="{9158874D-BF3B-4733-9FC8-F2D46ED5DDDB}"/>
            </a:ext>
          </a:extLst>
        </xdr:cNvPr>
        <xdr:cNvSpPr/>
      </xdr:nvSpPr>
      <xdr:spPr>
        <a:xfrm>
          <a:off x="19338471" y="24717103"/>
          <a:ext cx="45719" cy="4571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0</xdr:colOff>
      <xdr:row>2</xdr:row>
      <xdr:rowOff>65315</xdr:rowOff>
    </xdr:from>
    <xdr:to>
      <xdr:col>3</xdr:col>
      <xdr:colOff>176212</xdr:colOff>
      <xdr:row>7</xdr:row>
      <xdr:rowOff>160565</xdr:rowOff>
    </xdr:to>
    <xdr:sp macro="" textlink="">
      <xdr:nvSpPr>
        <xdr:cNvPr id="5" name="Left Arrow 62">
          <a:hlinkClick xmlns:r="http://schemas.openxmlformats.org/officeDocument/2006/relationships" r:id="rId1"/>
          <a:extLst>
            <a:ext uri="{FF2B5EF4-FFF2-40B4-BE49-F238E27FC236}">
              <a16:creationId xmlns:a16="http://schemas.microsoft.com/office/drawing/2014/main" id="{1B76F3F5-9740-42D4-BFCD-BB0D43432840}"/>
            </a:ext>
          </a:extLst>
        </xdr:cNvPr>
        <xdr:cNvSpPr/>
      </xdr:nvSpPr>
      <xdr:spPr>
        <a:xfrm>
          <a:off x="609600" y="431075"/>
          <a:ext cx="1395412" cy="10096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13</xdr:col>
      <xdr:colOff>370115</xdr:colOff>
      <xdr:row>2</xdr:row>
      <xdr:rowOff>87086</xdr:rowOff>
    </xdr:from>
    <xdr:to>
      <xdr:col>13</xdr:col>
      <xdr:colOff>402772</xdr:colOff>
      <xdr:row>45</xdr:row>
      <xdr:rowOff>119743</xdr:rowOff>
    </xdr:to>
    <xdr:cxnSp macro="">
      <xdr:nvCxnSpPr>
        <xdr:cNvPr id="7" name="Straight Connector 6">
          <a:extLst>
            <a:ext uri="{FF2B5EF4-FFF2-40B4-BE49-F238E27FC236}">
              <a16:creationId xmlns:a16="http://schemas.microsoft.com/office/drawing/2014/main" id="{9D7F4E10-BA76-43D3-9C7F-F97BD971DA8D}"/>
            </a:ext>
          </a:extLst>
        </xdr:cNvPr>
        <xdr:cNvCxnSpPr/>
      </xdr:nvCxnSpPr>
      <xdr:spPr>
        <a:xfrm>
          <a:off x="10036629" y="457200"/>
          <a:ext cx="32657" cy="8044543"/>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32657</xdr:colOff>
      <xdr:row>9</xdr:row>
      <xdr:rowOff>174172</xdr:rowOff>
    </xdr:from>
    <xdr:to>
      <xdr:col>13</xdr:col>
      <xdr:colOff>35383</xdr:colOff>
      <xdr:row>45</xdr:row>
      <xdr:rowOff>163286</xdr:rowOff>
    </xdr:to>
    <xdr:sp macro="" textlink="">
      <xdr:nvSpPr>
        <xdr:cNvPr id="8" name="TextBox 7">
          <a:extLst>
            <a:ext uri="{FF2B5EF4-FFF2-40B4-BE49-F238E27FC236}">
              <a16:creationId xmlns:a16="http://schemas.microsoft.com/office/drawing/2014/main" id="{92009581-87F7-42AB-B00A-8EBF1A1365EC}"/>
            </a:ext>
          </a:extLst>
        </xdr:cNvPr>
        <xdr:cNvSpPr txBox="1"/>
      </xdr:nvSpPr>
      <xdr:spPr>
        <a:xfrm>
          <a:off x="1251857" y="1839686"/>
          <a:ext cx="8450040" cy="670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A survey was conducted by a research team to investigate how the education level and years of experience are related to the annual income.</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survey’s definition, education level is a categorical variable with five possible levels of “high school”, “college”, “some college”, “university”, and “graduate”. </a:t>
          </a:r>
        </a:p>
        <a:p>
          <a:endParaRPr lang="en-US" sz="2000" baseline="0">
            <a:latin typeface="Lucida Bright" panose="02040602050505020304" pitchFamily="18" charset="0"/>
          </a:endParaRPr>
        </a:p>
        <a:p>
          <a:r>
            <a:rPr lang="en-US" sz="2000" baseline="0">
              <a:latin typeface="Lucida Bright" panose="02040602050505020304" pitchFamily="18" charset="0"/>
            </a:rPr>
            <a:t>How many dummy variables the analyst should add to the regression model in order to capture “education level” as an independent variable? </a:t>
          </a:r>
        </a:p>
        <a:p>
          <a:r>
            <a:rPr lang="en-US" sz="2000" baseline="0">
              <a:latin typeface="Lucida Bright" panose="02040602050505020304" pitchFamily="18" charset="0"/>
            </a:rPr>
            <a:t> </a:t>
          </a:r>
        </a:p>
        <a:p>
          <a:r>
            <a:rPr lang="en-US" sz="2000" baseline="0">
              <a:latin typeface="Lucida Bright" panose="02040602050505020304" pitchFamily="18" charset="0"/>
            </a:rPr>
            <a:t>A) 5</a:t>
          </a:r>
        </a:p>
        <a:p>
          <a:r>
            <a:rPr lang="en-US" sz="2000" baseline="0">
              <a:latin typeface="Lucida Bright" panose="02040602050505020304" pitchFamily="18" charset="0"/>
            </a:rPr>
            <a:t>B) 4</a:t>
          </a:r>
        </a:p>
        <a:p>
          <a:r>
            <a:rPr lang="en-US" sz="2000" baseline="0">
              <a:latin typeface="Lucida Bright" panose="02040602050505020304" pitchFamily="18" charset="0"/>
            </a:rPr>
            <a:t>C) 3</a:t>
          </a:r>
        </a:p>
        <a:p>
          <a:r>
            <a:rPr lang="en-US" sz="2000" baseline="0">
              <a:latin typeface="Lucida Bright" panose="02040602050505020304" pitchFamily="18" charset="0"/>
            </a:rPr>
            <a:t>D) 2</a:t>
          </a:r>
        </a:p>
        <a:p>
          <a:endParaRPr lang="en-US" sz="2000" baseline="0">
            <a:latin typeface="Lucida Bright" panose="02040602050505020304" pitchFamily="18" charset="0"/>
          </a:endParaRPr>
        </a:p>
        <a:p>
          <a:r>
            <a:rPr lang="en-US" sz="2000" baseline="0">
              <a:latin typeface="Lucida Bright" panose="02040602050505020304" pitchFamily="18" charset="0"/>
            </a:rPr>
            <a:t>ANSWER:  	B</a:t>
          </a:r>
        </a:p>
        <a:p>
          <a:endParaRPr lang="en-US" sz="2000" baseline="0">
            <a:latin typeface="Lucida Bright" panose="02040602050505020304" pitchFamily="18" charset="0"/>
          </a:endParaRPr>
        </a:p>
      </xdr:txBody>
    </xdr:sp>
    <xdr:clientData/>
  </xdr:twoCellAnchor>
  <xdr:twoCellAnchor>
    <xdr:from>
      <xdr:col>14</xdr:col>
      <xdr:colOff>489857</xdr:colOff>
      <xdr:row>3</xdr:row>
      <xdr:rowOff>76200</xdr:rowOff>
    </xdr:from>
    <xdr:to>
      <xdr:col>20</xdr:col>
      <xdr:colOff>449035</xdr:colOff>
      <xdr:row>7</xdr:row>
      <xdr:rowOff>112122</xdr:rowOff>
    </xdr:to>
    <xdr:sp macro="" textlink="">
      <xdr:nvSpPr>
        <xdr:cNvPr id="11" name="Rounded Rectangle 52">
          <a:extLst>
            <a:ext uri="{FF2B5EF4-FFF2-40B4-BE49-F238E27FC236}">
              <a16:creationId xmlns:a16="http://schemas.microsoft.com/office/drawing/2014/main" id="{C4E557CB-C286-4B9F-8824-795B17F4A164}"/>
            </a:ext>
          </a:extLst>
        </xdr:cNvPr>
        <xdr:cNvSpPr/>
      </xdr:nvSpPr>
      <xdr:spPr>
        <a:xfrm>
          <a:off x="10765971" y="631371"/>
          <a:ext cx="3616778" cy="776151"/>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xdr:from>
      <xdr:col>14</xdr:col>
      <xdr:colOff>130629</xdr:colOff>
      <xdr:row>10</xdr:row>
      <xdr:rowOff>1</xdr:rowOff>
    </xdr:from>
    <xdr:to>
      <xdr:col>28</xdr:col>
      <xdr:colOff>46269</xdr:colOff>
      <xdr:row>30</xdr:row>
      <xdr:rowOff>0</xdr:rowOff>
    </xdr:to>
    <xdr:sp macro="" textlink="">
      <xdr:nvSpPr>
        <xdr:cNvPr id="9" name="TextBox 8">
          <a:extLst>
            <a:ext uri="{FF2B5EF4-FFF2-40B4-BE49-F238E27FC236}">
              <a16:creationId xmlns:a16="http://schemas.microsoft.com/office/drawing/2014/main" id="{8F76467C-1EC4-4E04-83BA-89B7913ADA8C}"/>
            </a:ext>
          </a:extLst>
        </xdr:cNvPr>
        <xdr:cNvSpPr txBox="1"/>
      </xdr:nvSpPr>
      <xdr:spPr>
        <a:xfrm>
          <a:off x="10406743" y="1850572"/>
          <a:ext cx="8450040" cy="3744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Categories:</a:t>
          </a:r>
        </a:p>
        <a:p>
          <a:endParaRPr lang="en-US" sz="2000" baseline="0">
            <a:latin typeface="Lucida Bright" panose="02040602050505020304" pitchFamily="18" charset="0"/>
          </a:endParaRPr>
        </a:p>
        <a:p>
          <a:r>
            <a:rPr lang="en-US" sz="2000" baseline="0">
              <a:latin typeface="Lucida Bright" panose="02040602050505020304" pitchFamily="18" charset="0"/>
            </a:rPr>
            <a:t>high school</a:t>
          </a:r>
        </a:p>
        <a:p>
          <a:r>
            <a:rPr lang="en-US" sz="2000" baseline="0">
              <a:latin typeface="Lucida Bright" panose="02040602050505020304" pitchFamily="18" charset="0"/>
            </a:rPr>
            <a:t>college</a:t>
          </a:r>
        </a:p>
        <a:p>
          <a:r>
            <a:rPr lang="en-US" sz="2000" baseline="0">
              <a:latin typeface="Lucida Bright" panose="02040602050505020304" pitchFamily="18" charset="0"/>
            </a:rPr>
            <a:t>some college</a:t>
          </a:r>
        </a:p>
        <a:p>
          <a:r>
            <a:rPr lang="en-US" sz="2000" baseline="0">
              <a:latin typeface="Lucida Bright" panose="02040602050505020304" pitchFamily="18" charset="0"/>
            </a:rPr>
            <a:t>university</a:t>
          </a:r>
        </a:p>
        <a:p>
          <a:r>
            <a:rPr lang="en-US" sz="2000" baseline="0">
              <a:latin typeface="Lucida Bright" panose="02040602050505020304" pitchFamily="18" charset="0"/>
            </a:rPr>
            <a:t>graduate</a:t>
          </a:r>
        </a:p>
        <a:p>
          <a:endParaRPr lang="en-US" sz="2000" baseline="0">
            <a:latin typeface="Lucida Bright" panose="02040602050505020304" pitchFamily="18" charset="0"/>
          </a:endParaRPr>
        </a:p>
        <a:p>
          <a:r>
            <a:rPr lang="en-US" sz="2000" baseline="0">
              <a:latin typeface="Lucida Bright" panose="02040602050505020304" pitchFamily="18" charset="0"/>
            </a:rPr>
            <a:t>k-1 =5 -1 = 4</a:t>
          </a:r>
        </a:p>
      </xdr:txBody>
    </xdr:sp>
    <xdr:clientData/>
  </xdr:twoCellAnchor>
  <xdr:twoCellAnchor>
    <xdr:from>
      <xdr:col>23</xdr:col>
      <xdr:colOff>0</xdr:colOff>
      <xdr:row>4</xdr:row>
      <xdr:rowOff>0</xdr:rowOff>
    </xdr:from>
    <xdr:to>
      <xdr:col>26</xdr:col>
      <xdr:colOff>438150</xdr:colOff>
      <xdr:row>8</xdr:row>
      <xdr:rowOff>21772</xdr:rowOff>
    </xdr:to>
    <xdr:sp macro="" textlink="">
      <xdr:nvSpPr>
        <xdr:cNvPr id="12" name="TextBox 11">
          <a:hlinkClick xmlns:r="http://schemas.openxmlformats.org/officeDocument/2006/relationships" r:id="rId2"/>
          <a:extLst>
            <a:ext uri="{FF2B5EF4-FFF2-40B4-BE49-F238E27FC236}">
              <a16:creationId xmlns:a16="http://schemas.microsoft.com/office/drawing/2014/main" id="{C43C62F3-37BC-4919-A243-24742B1C7866}"/>
            </a:ext>
          </a:extLst>
        </xdr:cNvPr>
        <xdr:cNvSpPr txBox="1"/>
      </xdr:nvSpPr>
      <xdr:spPr>
        <a:xfrm>
          <a:off x="15762514" y="740229"/>
          <a:ext cx="2266950" cy="76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latin typeface="Lucida Bright" panose="02040602050505020304" pitchFamily="18" charset="0"/>
            </a:rPr>
            <a:t>Notes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xdr:col>
      <xdr:colOff>1096738</xdr:colOff>
      <xdr:row>3</xdr:row>
      <xdr:rowOff>40818</xdr:rowOff>
    </xdr:from>
    <xdr:to>
      <xdr:col>12</xdr:col>
      <xdr:colOff>242209</xdr:colOff>
      <xdr:row>7</xdr:row>
      <xdr:rowOff>144234</xdr:rowOff>
    </xdr:to>
    <xdr:sp macro="" textlink="">
      <xdr:nvSpPr>
        <xdr:cNvPr id="5" name="Rounded Rectangle 4">
          <a:extLst>
            <a:ext uri="{FF2B5EF4-FFF2-40B4-BE49-F238E27FC236}">
              <a16:creationId xmlns:a16="http://schemas.microsoft.com/office/drawing/2014/main" id="{00000000-0008-0000-1000-000005000000}"/>
            </a:ext>
          </a:extLst>
        </xdr:cNvPr>
        <xdr:cNvSpPr/>
      </xdr:nvSpPr>
      <xdr:spPr>
        <a:xfrm>
          <a:off x="2925538" y="595989"/>
          <a:ext cx="6373585" cy="843645"/>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5</a:t>
          </a:r>
          <a:endParaRPr lang="en-US" sz="2800">
            <a:solidFill>
              <a:schemeClr val="tx1"/>
            </a:solidFill>
            <a:latin typeface="Lucida Bright" panose="02040602050505020304" pitchFamily="18" charset="0"/>
          </a:endParaRPr>
        </a:p>
      </xdr:txBody>
    </xdr:sp>
    <xdr:clientData/>
  </xdr:twoCellAnchor>
  <xdr:twoCellAnchor>
    <xdr:from>
      <xdr:col>28</xdr:col>
      <xdr:colOff>517071</xdr:colOff>
      <xdr:row>118</xdr:row>
      <xdr:rowOff>81643</xdr:rowOff>
    </xdr:from>
    <xdr:to>
      <xdr:col>28</xdr:col>
      <xdr:colOff>562790</xdr:colOff>
      <xdr:row>118</xdr:row>
      <xdr:rowOff>127362</xdr:rowOff>
    </xdr:to>
    <xdr:sp macro="" textlink="">
      <xdr:nvSpPr>
        <xdr:cNvPr id="47" name="Right Brace 46">
          <a:extLst>
            <a:ext uri="{FF2B5EF4-FFF2-40B4-BE49-F238E27FC236}">
              <a16:creationId xmlns:a16="http://schemas.microsoft.com/office/drawing/2014/main" id="{00000000-0008-0000-1000-00002F000000}"/>
            </a:ext>
          </a:extLst>
        </xdr:cNvPr>
        <xdr:cNvSpPr/>
      </xdr:nvSpPr>
      <xdr:spPr>
        <a:xfrm>
          <a:off x="22300746" y="25408618"/>
          <a:ext cx="45719" cy="4571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0</xdr:colOff>
      <xdr:row>2</xdr:row>
      <xdr:rowOff>65315</xdr:rowOff>
    </xdr:from>
    <xdr:to>
      <xdr:col>3</xdr:col>
      <xdr:colOff>176212</xdr:colOff>
      <xdr:row>7</xdr:row>
      <xdr:rowOff>160565</xdr:rowOff>
    </xdr:to>
    <xdr:sp macro="" textlink="">
      <xdr:nvSpPr>
        <xdr:cNvPr id="63" name="Left Arrow 62">
          <a:hlinkClick xmlns:r="http://schemas.openxmlformats.org/officeDocument/2006/relationships" r:id="rId1"/>
          <a:extLst>
            <a:ext uri="{FF2B5EF4-FFF2-40B4-BE49-F238E27FC236}">
              <a16:creationId xmlns:a16="http://schemas.microsoft.com/office/drawing/2014/main" id="{00000000-0008-0000-1000-00003F000000}"/>
            </a:ext>
          </a:extLst>
        </xdr:cNvPr>
        <xdr:cNvSpPr/>
      </xdr:nvSpPr>
      <xdr:spPr>
        <a:xfrm>
          <a:off x="609600" y="435429"/>
          <a:ext cx="1395412" cy="102053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13</xdr:col>
      <xdr:colOff>383178</xdr:colOff>
      <xdr:row>3</xdr:row>
      <xdr:rowOff>17417</xdr:rowOff>
    </xdr:from>
    <xdr:to>
      <xdr:col>13</xdr:col>
      <xdr:colOff>415835</xdr:colOff>
      <xdr:row>36</xdr:row>
      <xdr:rowOff>37011</xdr:rowOff>
    </xdr:to>
    <xdr:cxnSp macro="">
      <xdr:nvCxnSpPr>
        <xdr:cNvPr id="66" name="Straight Connector 65">
          <a:extLst>
            <a:ext uri="{FF2B5EF4-FFF2-40B4-BE49-F238E27FC236}">
              <a16:creationId xmlns:a16="http://schemas.microsoft.com/office/drawing/2014/main" id="{EAA9BFB0-F62E-4CCE-AACB-A2A1E44B64BA}"/>
            </a:ext>
          </a:extLst>
        </xdr:cNvPr>
        <xdr:cNvCxnSpPr/>
      </xdr:nvCxnSpPr>
      <xdr:spPr>
        <a:xfrm>
          <a:off x="10049692" y="572588"/>
          <a:ext cx="32657" cy="8042366"/>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xdr:row>
      <xdr:rowOff>1</xdr:rowOff>
    </xdr:from>
    <xdr:to>
      <xdr:col>13</xdr:col>
      <xdr:colOff>2726</xdr:colOff>
      <xdr:row>56</xdr:row>
      <xdr:rowOff>141514</xdr:rowOff>
    </xdr:to>
    <xdr:sp macro="" textlink="">
      <xdr:nvSpPr>
        <xdr:cNvPr id="68" name="TextBox 67">
          <a:extLst>
            <a:ext uri="{FF2B5EF4-FFF2-40B4-BE49-F238E27FC236}">
              <a16:creationId xmlns:a16="http://schemas.microsoft.com/office/drawing/2014/main" id="{722F2D25-2561-4B4B-B4E0-B93FAEB2AAF4}"/>
            </a:ext>
          </a:extLst>
        </xdr:cNvPr>
        <xdr:cNvSpPr txBox="1"/>
      </xdr:nvSpPr>
      <xdr:spPr>
        <a:xfrm>
          <a:off x="1219200" y="2220687"/>
          <a:ext cx="8450040" cy="85670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 </a:t>
          </a:r>
        </a:p>
        <a:p>
          <a:r>
            <a:rPr lang="en-US" sz="2000" baseline="0">
              <a:latin typeface="Lucida Bright" panose="02040602050505020304" pitchFamily="18" charset="0"/>
            </a:rPr>
            <a:t>The CEO of a company wants to estimate the percent of employees that use company computers to go on Facebook during work hours with 95% confidence.</a:t>
          </a:r>
        </a:p>
        <a:p>
          <a:endParaRPr lang="en-US" sz="2000" baseline="0">
            <a:latin typeface="Lucida Bright" panose="02040602050505020304" pitchFamily="18" charset="0"/>
          </a:endParaRPr>
        </a:p>
        <a:p>
          <a:r>
            <a:rPr lang="en-US" sz="2000" baseline="0">
              <a:latin typeface="Lucida Bright" panose="02040602050505020304" pitchFamily="18" charset="0"/>
            </a:rPr>
            <a:t>He selects a random sample of 150 of the employees and finds that 53 of them logged onto Facebook that day.</a:t>
          </a:r>
        </a:p>
        <a:p>
          <a:endParaRPr lang="en-US" sz="2000" baseline="0">
            <a:latin typeface="Lucida Bright" panose="02040602050505020304" pitchFamily="18" charset="0"/>
          </a:endParaRPr>
        </a:p>
        <a:p>
          <a:r>
            <a:rPr lang="en-US" sz="2000" baseline="0">
              <a:latin typeface="Lucida Bright" panose="02040602050505020304" pitchFamily="18" charset="0"/>
            </a:rPr>
            <a:t>What is the point estimate of the proportion of the population that logged onto Facebook that day?</a:t>
          </a:r>
        </a:p>
        <a:p>
          <a:endParaRPr lang="en-US" sz="2000" baseline="0">
            <a:latin typeface="Lucida Bright" panose="02040602050505020304" pitchFamily="18" charset="0"/>
          </a:endParaRPr>
        </a:p>
        <a:p>
          <a:r>
            <a:rPr lang="en-US" sz="2000" baseline="0">
              <a:latin typeface="Lucida Bright" panose="02040602050505020304" pitchFamily="18" charset="0"/>
            </a:rPr>
            <a:t>A) 0.53</a:t>
          </a:r>
        </a:p>
        <a:p>
          <a:r>
            <a:rPr lang="en-US" sz="2000" baseline="0">
              <a:latin typeface="Lucida Bright" panose="02040602050505020304" pitchFamily="18" charset="0"/>
            </a:rPr>
            <a:t>B) 0.35</a:t>
          </a:r>
        </a:p>
        <a:p>
          <a:r>
            <a:rPr lang="en-US" sz="2000" baseline="0">
              <a:latin typeface="Lucida Bright" panose="02040602050505020304" pitchFamily="18" charset="0"/>
            </a:rPr>
            <a:t>C) 0.25</a:t>
          </a:r>
        </a:p>
        <a:p>
          <a:r>
            <a:rPr lang="en-US" sz="2000" baseline="0">
              <a:latin typeface="Lucida Bright" panose="02040602050505020304" pitchFamily="18" charset="0"/>
            </a:rPr>
            <a:t>D) 0.65</a:t>
          </a:r>
        </a:p>
        <a:p>
          <a:endParaRPr lang="en-US" sz="2000" baseline="0">
            <a:latin typeface="Lucida Bright" panose="02040602050505020304" pitchFamily="18" charset="0"/>
          </a:endParaRPr>
        </a:p>
        <a:p>
          <a:r>
            <a:rPr lang="en-US" sz="2000" baseline="0">
              <a:latin typeface="Lucida Bright" panose="02040602050505020304" pitchFamily="18" charset="0"/>
            </a:rPr>
            <a:t>Answer: B</a:t>
          </a:r>
        </a:p>
        <a:p>
          <a:r>
            <a:rPr lang="en-US" sz="2000" b="1" i="0">
              <a:solidFill>
                <a:schemeClr val="dk1"/>
              </a:solidFill>
              <a:effectLst/>
              <a:latin typeface="+mn-lt"/>
              <a:ea typeface="+mn-ea"/>
              <a:cs typeface="+mn-cs"/>
            </a:rPr>
            <a:t>The CEO of a company wants estimate the percent of employees that use company computers t0 g0 on Facebook during work hours with 95% confidence: He selects random sample of 150 of the cmployces and finds that 53 of them logged onto Facebook that day. Compute the 95% confidence interval for the population proportion: 0.3501 0.35) 0.35 </a:t>
          </a:r>
          <a:r>
            <a:rPr lang="en-US" sz="2000" b="0" i="0" u="none" strike="noStrike">
              <a:solidFill>
                <a:schemeClr val="dk1"/>
              </a:solidFill>
              <a:effectLst/>
              <a:latin typeface="+mn-lt"/>
              <a:ea typeface="+mn-ea"/>
              <a:cs typeface="+mn-cs"/>
            </a:rPr>
            <a:t>1.6451500.53(10.53)0.531.6451500.53(10.53)0.53</a:t>
          </a:r>
          <a:r>
            <a:rPr lang="en-US" sz="2000" b="1" i="0">
              <a:solidFill>
                <a:schemeClr val="dk1"/>
              </a:solidFill>
              <a:effectLst/>
              <a:latin typeface="+mn-lt"/>
              <a:ea typeface="+mn-ea"/>
              <a:cs typeface="+mn-cs"/>
            </a:rPr>
            <a:t> 1.96 150 0.5301 0.53) 150 0.53 + 1.645 0.35(1 0.35) 0.35 * 1.96 150</a:t>
          </a:r>
        </a:p>
        <a:p>
          <a:br>
            <a:rPr lang="en-US" sz="2000"/>
          </a:br>
          <a:endParaRPr lang="en-US" sz="2000" baseline="0">
            <a:latin typeface="Lucida Bright" panose="02040602050505020304" pitchFamily="18" charset="0"/>
          </a:endParaRPr>
        </a:p>
      </xdr:txBody>
    </xdr:sp>
    <xdr:clientData/>
  </xdr:twoCellAnchor>
  <xdr:twoCellAnchor>
    <xdr:from>
      <xdr:col>14</xdr:col>
      <xdr:colOff>261257</xdr:colOff>
      <xdr:row>3</xdr:row>
      <xdr:rowOff>0</xdr:rowOff>
    </xdr:from>
    <xdr:to>
      <xdr:col>20</xdr:col>
      <xdr:colOff>220435</xdr:colOff>
      <xdr:row>7</xdr:row>
      <xdr:rowOff>35922</xdr:rowOff>
    </xdr:to>
    <xdr:sp macro="" textlink="">
      <xdr:nvSpPr>
        <xdr:cNvPr id="21" name="Rounded Rectangle 52">
          <a:extLst>
            <a:ext uri="{FF2B5EF4-FFF2-40B4-BE49-F238E27FC236}">
              <a16:creationId xmlns:a16="http://schemas.microsoft.com/office/drawing/2014/main" id="{646DFA91-71B0-4A3D-99BC-73A2584D1FA7}"/>
            </a:ext>
          </a:extLst>
        </xdr:cNvPr>
        <xdr:cNvSpPr/>
      </xdr:nvSpPr>
      <xdr:spPr>
        <a:xfrm>
          <a:off x="10537371" y="555171"/>
          <a:ext cx="3616778" cy="776151"/>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Workspace</a:t>
          </a:r>
        </a:p>
      </xdr:txBody>
    </xdr:sp>
    <xdr:clientData/>
  </xdr:twoCellAnchor>
  <xdr:twoCellAnchor>
    <xdr:from>
      <xdr:col>13</xdr:col>
      <xdr:colOff>500743</xdr:colOff>
      <xdr:row>12</xdr:row>
      <xdr:rowOff>65315</xdr:rowOff>
    </xdr:from>
    <xdr:to>
      <xdr:col>27</xdr:col>
      <xdr:colOff>416383</xdr:colOff>
      <xdr:row>17</xdr:row>
      <xdr:rowOff>174172</xdr:rowOff>
    </xdr:to>
    <xdr:sp macro="" textlink="">
      <xdr:nvSpPr>
        <xdr:cNvPr id="9" name="TextBox 8">
          <a:extLst>
            <a:ext uri="{FF2B5EF4-FFF2-40B4-BE49-F238E27FC236}">
              <a16:creationId xmlns:a16="http://schemas.microsoft.com/office/drawing/2014/main" id="{B2FCF8AE-7A2A-4C25-90FF-31AF95DC1341}"/>
            </a:ext>
          </a:extLst>
        </xdr:cNvPr>
        <xdr:cNvSpPr txBox="1"/>
      </xdr:nvSpPr>
      <xdr:spPr>
        <a:xfrm>
          <a:off x="10167257" y="2286001"/>
          <a:ext cx="8450040" cy="1077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Point Estimate: The statistic, computed from sample information, which is used to estimate the population parameter.</a:t>
          </a:r>
        </a:p>
      </xdr:txBody>
    </xdr:sp>
    <xdr:clientData/>
  </xdr:twoCellAnchor>
  <xdr:twoCellAnchor>
    <xdr:from>
      <xdr:col>13</xdr:col>
      <xdr:colOff>598715</xdr:colOff>
      <xdr:row>22</xdr:row>
      <xdr:rowOff>272144</xdr:rowOff>
    </xdr:from>
    <xdr:to>
      <xdr:col>27</xdr:col>
      <xdr:colOff>514355</xdr:colOff>
      <xdr:row>36</xdr:row>
      <xdr:rowOff>43543</xdr:rowOff>
    </xdr:to>
    <xdr:sp macro="" textlink="">
      <xdr:nvSpPr>
        <xdr:cNvPr id="11" name="TextBox 10">
          <a:extLst>
            <a:ext uri="{FF2B5EF4-FFF2-40B4-BE49-F238E27FC236}">
              <a16:creationId xmlns:a16="http://schemas.microsoft.com/office/drawing/2014/main" id="{3393D8FB-D34A-49B6-943A-E5AE9F5DF46B}"/>
            </a:ext>
          </a:extLst>
        </xdr:cNvPr>
        <xdr:cNvSpPr txBox="1"/>
      </xdr:nvSpPr>
      <xdr:spPr>
        <a:xfrm>
          <a:off x="10265229" y="4463144"/>
          <a:ext cx="8450040" cy="2503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i="0">
              <a:solidFill>
                <a:schemeClr val="dk1"/>
              </a:solidFill>
              <a:effectLst/>
              <a:latin typeface="Lucida Bright" panose="02040602050505020304" pitchFamily="18" charset="0"/>
              <a:ea typeface="+mn-ea"/>
              <a:cs typeface="+mn-cs"/>
            </a:rPr>
            <a:t>p′ = x / n</a:t>
          </a:r>
          <a:r>
            <a:rPr lang="en-US" sz="2000" b="0" i="0">
              <a:solidFill>
                <a:schemeClr val="dk1"/>
              </a:solidFill>
              <a:effectLst/>
              <a:latin typeface="Lucida Bright" panose="02040602050505020304" pitchFamily="18" charset="0"/>
              <a:ea typeface="+mn-ea"/>
              <a:cs typeface="+mn-cs"/>
            </a:rPr>
            <a:t> where x represents the number of successes and n represents the sample size. The variable p′ is the sample proportion and serves as the point estimate for the true population proportion.</a:t>
          </a:r>
        </a:p>
        <a:p>
          <a:r>
            <a:rPr lang="en-US" sz="2000" b="0" i="0">
              <a:solidFill>
                <a:schemeClr val="dk1"/>
              </a:solidFill>
              <a:effectLst/>
              <a:latin typeface="Lucida Bright" panose="02040602050505020304" pitchFamily="18" charset="0"/>
              <a:ea typeface="+mn-ea"/>
              <a:cs typeface="+mn-cs"/>
            </a:rPr>
            <a:t>Because you want a 95 percent confidence interval, your z*-value is </a:t>
          </a:r>
          <a:r>
            <a:rPr lang="en-US" sz="2000" b="1" i="0">
              <a:solidFill>
                <a:schemeClr val="dk1"/>
              </a:solidFill>
              <a:effectLst/>
              <a:latin typeface="Lucida Bright" panose="02040602050505020304" pitchFamily="18" charset="0"/>
              <a:ea typeface="+mn-ea"/>
              <a:cs typeface="+mn-cs"/>
            </a:rPr>
            <a:t>1.96</a:t>
          </a:r>
          <a:r>
            <a:rPr lang="en-US" sz="2000" b="0" i="0">
              <a:solidFill>
                <a:schemeClr val="dk1"/>
              </a:solidFill>
              <a:effectLst/>
              <a:latin typeface="Lucida Bright" panose="02040602050505020304" pitchFamily="18" charset="0"/>
              <a:ea typeface="+mn-ea"/>
              <a:cs typeface="+mn-cs"/>
            </a:rPr>
            <a:t>. The red light was hit 53 out of 100 times. So </a:t>
          </a:r>
          <a:r>
            <a:rPr lang="el-GR" sz="2000" b="0" i="0">
              <a:solidFill>
                <a:schemeClr val="dk1"/>
              </a:solidFill>
              <a:effectLst/>
              <a:latin typeface="+mn-lt"/>
              <a:ea typeface="+mn-ea"/>
              <a:cs typeface="+mn-cs"/>
            </a:rPr>
            <a:t>ρ = 53/100 = 0.53. </a:t>
          </a:r>
          <a:r>
            <a:rPr lang="en-US" sz="2000" b="0" i="0">
              <a:solidFill>
                <a:schemeClr val="dk1"/>
              </a:solidFill>
              <a:effectLst/>
              <a:latin typeface="Lucida Bright" panose="02040602050505020304" pitchFamily="18" charset="0"/>
              <a:ea typeface="+mn-ea"/>
              <a:cs typeface="+mn-cs"/>
            </a:rPr>
            <a:t>Take the square root to get 0.0499.</a:t>
          </a:r>
          <a:br>
            <a:rPr lang="en-US" sz="2000">
              <a:latin typeface="Lucida Bright" panose="02040602050505020304" pitchFamily="18" charset="0"/>
            </a:rPr>
          </a:br>
          <a:r>
            <a:rPr lang="en-US" sz="2000" b="0" i="0">
              <a:solidFill>
                <a:schemeClr val="dk1"/>
              </a:solidFill>
              <a:effectLst/>
              <a:latin typeface="Lucida Bright" panose="02040602050505020304" pitchFamily="18" charset="0"/>
              <a:ea typeface="+mn-ea"/>
              <a:cs typeface="+mn-cs"/>
            </a:rPr>
            <a:t>...</a:t>
          </a:r>
          <a:endParaRPr lang="en-US" sz="2000" baseline="0">
            <a:latin typeface="Lucida Bright" panose="02040602050505020304" pitchFamily="18" charset="0"/>
          </a:endParaRPr>
        </a:p>
      </xdr:txBody>
    </xdr:sp>
    <xdr:clientData/>
  </xdr:twoCellAnchor>
  <xdr:twoCellAnchor>
    <xdr:from>
      <xdr:col>14</xdr:col>
      <xdr:colOff>152400</xdr:colOff>
      <xdr:row>38</xdr:row>
      <xdr:rowOff>1</xdr:rowOff>
    </xdr:from>
    <xdr:to>
      <xdr:col>22</xdr:col>
      <xdr:colOff>478972</xdr:colOff>
      <xdr:row>42</xdr:row>
      <xdr:rowOff>97971</xdr:rowOff>
    </xdr:to>
    <xdr:sp macro="" textlink="">
      <xdr:nvSpPr>
        <xdr:cNvPr id="12" name="TextBox 11">
          <a:extLst>
            <a:ext uri="{FF2B5EF4-FFF2-40B4-BE49-F238E27FC236}">
              <a16:creationId xmlns:a16="http://schemas.microsoft.com/office/drawing/2014/main" id="{4F0D9A6F-A30B-4A22-9760-5BD2FAB63D0C}"/>
            </a:ext>
          </a:extLst>
        </xdr:cNvPr>
        <xdr:cNvSpPr txBox="1"/>
      </xdr:nvSpPr>
      <xdr:spPr>
        <a:xfrm>
          <a:off x="10428514" y="7315201"/>
          <a:ext cx="5203372"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0.35</a:t>
          </a:r>
          <a:r>
            <a:rPr lang="en-US" sz="2000" baseline="0">
              <a:latin typeface="Lucida Bright" panose="02040602050505020304" pitchFamily="18" charset="0"/>
            </a:rPr>
            <a:t> +/- 1.96 (Sqrt(0.53(1-0.53)/150)</a:t>
          </a:r>
          <a:br>
            <a:rPr lang="en-US" sz="2000">
              <a:latin typeface="Lucida Bright" panose="02040602050505020304" pitchFamily="18" charset="0"/>
            </a:rPr>
          </a:br>
          <a:endParaRPr lang="en-US" sz="2000" baseline="0">
            <a:latin typeface="Lucida Bright" panose="020406020505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379943</xdr:colOff>
      <xdr:row>1</xdr:row>
      <xdr:rowOff>96308</xdr:rowOff>
    </xdr:from>
    <xdr:to>
      <xdr:col>24</xdr:col>
      <xdr:colOff>9525</xdr:colOff>
      <xdr:row>16</xdr:row>
      <xdr:rowOff>57150</xdr:rowOff>
    </xdr:to>
    <xdr:sp macro="" textlink="">
      <xdr:nvSpPr>
        <xdr:cNvPr id="2" name="TextBox 1">
          <a:extLst>
            <a:ext uri="{FF2B5EF4-FFF2-40B4-BE49-F238E27FC236}">
              <a16:creationId xmlns:a16="http://schemas.microsoft.com/office/drawing/2014/main" id="{3109F53C-BDCF-43F1-BF85-A9C51B9E0A4E}"/>
            </a:ext>
          </a:extLst>
        </xdr:cNvPr>
        <xdr:cNvSpPr txBox="1"/>
      </xdr:nvSpPr>
      <xdr:spPr>
        <a:xfrm>
          <a:off x="2208743" y="277283"/>
          <a:ext cx="12431182" cy="2675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latin typeface="Lucida Bright" panose="02040602050505020304" pitchFamily="18" charset="0"/>
            </a:rPr>
            <a:t>Error Types:</a:t>
          </a:r>
        </a:p>
        <a:p>
          <a:endParaRPr lang="en-US" sz="1800" baseline="0">
            <a:latin typeface="Lucida Bright" panose="02040602050505020304" pitchFamily="18" charset="0"/>
          </a:endParaRPr>
        </a:p>
        <a:p>
          <a:r>
            <a:rPr lang="en-US" sz="1800" baseline="0">
              <a:latin typeface="Lucida Bright" panose="02040602050505020304" pitchFamily="18" charset="0"/>
            </a:rPr>
            <a:t>Ho and Ha are competing statements about the population. Ho is true or Ha is true but not both.</a:t>
          </a:r>
        </a:p>
        <a:p>
          <a:endParaRPr lang="en-US" sz="1800" baseline="0">
            <a:latin typeface="Lucida Bright" panose="02040602050505020304" pitchFamily="18" charset="0"/>
          </a:endParaRPr>
        </a:p>
        <a:p>
          <a:r>
            <a:rPr lang="en-US" sz="1800" baseline="0">
              <a:latin typeface="Lucida Bright" panose="02040602050505020304" pitchFamily="18" charset="0"/>
            </a:rPr>
            <a:t>Ideally, the hypothesis testing procedure should lead to the acceptance of Ho when Ho is true and the rejection of Ho when Ha is true.</a:t>
          </a:r>
        </a:p>
        <a:p>
          <a:endParaRPr lang="en-US" sz="1800" baseline="0">
            <a:latin typeface="Lucida Bright" panose="02040602050505020304" pitchFamily="18" charset="0"/>
          </a:endParaRPr>
        </a:p>
        <a:p>
          <a:r>
            <a:rPr lang="en-US" sz="1800" baseline="0">
              <a:latin typeface="Lucida Bright" panose="02040602050505020304" pitchFamily="18" charset="0"/>
            </a:rPr>
            <a:t>Because hypothesis tests are based on sample information, we must allow for the possibility of errors.</a:t>
          </a:r>
        </a:p>
      </xdr:txBody>
    </xdr:sp>
    <xdr:clientData/>
  </xdr:twoCellAnchor>
  <xdr:twoCellAnchor>
    <xdr:from>
      <xdr:col>0</xdr:col>
      <xdr:colOff>464608</xdr:colOff>
      <xdr:row>0</xdr:row>
      <xdr:rowOff>84665</xdr:rowOff>
    </xdr:from>
    <xdr:to>
      <xdr:col>2</xdr:col>
      <xdr:colOff>536575</xdr:colOff>
      <xdr:row>5</xdr:row>
      <xdr:rowOff>133349</xdr:rowOff>
    </xdr:to>
    <xdr:sp macro="" textlink="">
      <xdr:nvSpPr>
        <xdr:cNvPr id="3" name="Left Arrow 62">
          <a:hlinkClick xmlns:r="http://schemas.openxmlformats.org/officeDocument/2006/relationships" r:id="rId1"/>
          <a:extLst>
            <a:ext uri="{FF2B5EF4-FFF2-40B4-BE49-F238E27FC236}">
              <a16:creationId xmlns:a16="http://schemas.microsoft.com/office/drawing/2014/main" id="{AD150493-61D8-46D1-8EAF-92903AFE2979}"/>
            </a:ext>
          </a:extLst>
        </xdr:cNvPr>
        <xdr:cNvSpPr/>
      </xdr:nvSpPr>
      <xdr:spPr>
        <a:xfrm>
          <a:off x="464608" y="84665"/>
          <a:ext cx="1291167" cy="953559"/>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9</xdr:col>
      <xdr:colOff>66674</xdr:colOff>
      <xdr:row>17</xdr:row>
      <xdr:rowOff>77259</xdr:rowOff>
    </xdr:from>
    <xdr:to>
      <xdr:col>17</xdr:col>
      <xdr:colOff>438149</xdr:colOff>
      <xdr:row>20</xdr:row>
      <xdr:rowOff>9526</xdr:rowOff>
    </xdr:to>
    <xdr:sp macro="" textlink="">
      <xdr:nvSpPr>
        <xdr:cNvPr id="4" name="TextBox 3">
          <a:extLst>
            <a:ext uri="{FF2B5EF4-FFF2-40B4-BE49-F238E27FC236}">
              <a16:creationId xmlns:a16="http://schemas.microsoft.com/office/drawing/2014/main" id="{DFC8AD01-94AD-4F28-8771-68AA7E9F95EC}"/>
            </a:ext>
          </a:extLst>
        </xdr:cNvPr>
        <xdr:cNvSpPr txBox="1"/>
      </xdr:nvSpPr>
      <xdr:spPr>
        <a:xfrm>
          <a:off x="4943474" y="3153834"/>
          <a:ext cx="5248275" cy="4751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800" baseline="0">
              <a:latin typeface="Lucida Bright" panose="02040602050505020304" pitchFamily="18" charset="0"/>
            </a:rPr>
            <a:t>Population Condition</a:t>
          </a:r>
        </a:p>
      </xdr:txBody>
    </xdr:sp>
    <xdr:clientData/>
  </xdr:twoCellAnchor>
  <xdr:twoCellAnchor>
    <xdr:from>
      <xdr:col>9</xdr:col>
      <xdr:colOff>67731</xdr:colOff>
      <xdr:row>20</xdr:row>
      <xdr:rowOff>20110</xdr:rowOff>
    </xdr:from>
    <xdr:to>
      <xdr:col>13</xdr:col>
      <xdr:colOff>295274</xdr:colOff>
      <xdr:row>22</xdr:row>
      <xdr:rowOff>133352</xdr:rowOff>
    </xdr:to>
    <xdr:sp macro="" textlink="">
      <xdr:nvSpPr>
        <xdr:cNvPr id="5" name="TextBox 4">
          <a:extLst>
            <a:ext uri="{FF2B5EF4-FFF2-40B4-BE49-F238E27FC236}">
              <a16:creationId xmlns:a16="http://schemas.microsoft.com/office/drawing/2014/main" id="{101353FB-CF69-498F-8095-6188D1F9936D}"/>
            </a:ext>
          </a:extLst>
        </xdr:cNvPr>
        <xdr:cNvSpPr txBox="1"/>
      </xdr:nvSpPr>
      <xdr:spPr>
        <a:xfrm>
          <a:off x="4944531" y="3639610"/>
          <a:ext cx="2665943" cy="4751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800" baseline="0">
              <a:latin typeface="Lucida Bright" panose="02040602050505020304" pitchFamily="18" charset="0"/>
            </a:rPr>
            <a:t>Ho is True</a:t>
          </a:r>
        </a:p>
      </xdr:txBody>
    </xdr:sp>
    <xdr:clientData/>
  </xdr:twoCellAnchor>
  <xdr:twoCellAnchor>
    <xdr:from>
      <xdr:col>13</xdr:col>
      <xdr:colOff>304800</xdr:colOff>
      <xdr:row>20</xdr:row>
      <xdr:rowOff>39161</xdr:rowOff>
    </xdr:from>
    <xdr:to>
      <xdr:col>17</xdr:col>
      <xdr:colOff>438150</xdr:colOff>
      <xdr:row>22</xdr:row>
      <xdr:rowOff>152403</xdr:rowOff>
    </xdr:to>
    <xdr:sp macro="" textlink="">
      <xdr:nvSpPr>
        <xdr:cNvPr id="6" name="TextBox 5">
          <a:extLst>
            <a:ext uri="{FF2B5EF4-FFF2-40B4-BE49-F238E27FC236}">
              <a16:creationId xmlns:a16="http://schemas.microsoft.com/office/drawing/2014/main" id="{EC0B3E4C-8831-4DF5-8FEC-57F09AE64A83}"/>
            </a:ext>
          </a:extLst>
        </xdr:cNvPr>
        <xdr:cNvSpPr txBox="1"/>
      </xdr:nvSpPr>
      <xdr:spPr>
        <a:xfrm>
          <a:off x="7620000" y="3658661"/>
          <a:ext cx="2571750" cy="4751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800" baseline="0">
              <a:latin typeface="Lucida Bright" panose="02040602050505020304" pitchFamily="18" charset="0"/>
            </a:rPr>
            <a:t>Ho is Not True</a:t>
          </a:r>
        </a:p>
      </xdr:txBody>
    </xdr:sp>
    <xdr:clientData/>
  </xdr:twoCellAnchor>
  <xdr:twoCellAnchor>
    <xdr:from>
      <xdr:col>6</xdr:col>
      <xdr:colOff>438151</xdr:colOff>
      <xdr:row>22</xdr:row>
      <xdr:rowOff>105834</xdr:rowOff>
    </xdr:from>
    <xdr:to>
      <xdr:col>9</xdr:col>
      <xdr:colOff>47625</xdr:colOff>
      <xdr:row>26</xdr:row>
      <xdr:rowOff>133349</xdr:rowOff>
    </xdr:to>
    <xdr:sp macro="" textlink="">
      <xdr:nvSpPr>
        <xdr:cNvPr id="7" name="TextBox 6">
          <a:extLst>
            <a:ext uri="{FF2B5EF4-FFF2-40B4-BE49-F238E27FC236}">
              <a16:creationId xmlns:a16="http://schemas.microsoft.com/office/drawing/2014/main" id="{B8F8B402-5060-4293-81B1-B00854C696CF}"/>
            </a:ext>
          </a:extLst>
        </xdr:cNvPr>
        <xdr:cNvSpPr txBox="1"/>
      </xdr:nvSpPr>
      <xdr:spPr>
        <a:xfrm>
          <a:off x="3486151" y="4087284"/>
          <a:ext cx="1438274" cy="7514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800" baseline="0">
              <a:latin typeface="Lucida Bright" panose="02040602050505020304" pitchFamily="18" charset="0"/>
            </a:rPr>
            <a:t>Accept Ho</a:t>
          </a:r>
        </a:p>
      </xdr:txBody>
    </xdr:sp>
    <xdr:clientData/>
  </xdr:twoCellAnchor>
  <xdr:twoCellAnchor>
    <xdr:from>
      <xdr:col>9</xdr:col>
      <xdr:colOff>47624</xdr:colOff>
      <xdr:row>22</xdr:row>
      <xdr:rowOff>124885</xdr:rowOff>
    </xdr:from>
    <xdr:to>
      <xdr:col>13</xdr:col>
      <xdr:colOff>285750</xdr:colOff>
      <xdr:row>26</xdr:row>
      <xdr:rowOff>114300</xdr:rowOff>
    </xdr:to>
    <xdr:sp macro="" textlink="">
      <xdr:nvSpPr>
        <xdr:cNvPr id="8" name="TextBox 7">
          <a:extLst>
            <a:ext uri="{FF2B5EF4-FFF2-40B4-BE49-F238E27FC236}">
              <a16:creationId xmlns:a16="http://schemas.microsoft.com/office/drawing/2014/main" id="{C54B2E5B-EB57-4DD8-A401-BF4547E1593C}"/>
            </a:ext>
          </a:extLst>
        </xdr:cNvPr>
        <xdr:cNvSpPr txBox="1"/>
      </xdr:nvSpPr>
      <xdr:spPr>
        <a:xfrm>
          <a:off x="4924424" y="4106335"/>
          <a:ext cx="2676526" cy="713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800" baseline="0">
              <a:latin typeface="Lucida Bright" panose="02040602050505020304" pitchFamily="18" charset="0"/>
            </a:rPr>
            <a:t>Correct Conclusion</a:t>
          </a:r>
        </a:p>
      </xdr:txBody>
    </xdr:sp>
    <xdr:clientData/>
  </xdr:twoCellAnchor>
  <xdr:twoCellAnchor>
    <xdr:from>
      <xdr:col>13</xdr:col>
      <xdr:colOff>304799</xdr:colOff>
      <xdr:row>22</xdr:row>
      <xdr:rowOff>162985</xdr:rowOff>
    </xdr:from>
    <xdr:to>
      <xdr:col>17</xdr:col>
      <xdr:colOff>419100</xdr:colOff>
      <xdr:row>26</xdr:row>
      <xdr:rowOff>114300</xdr:rowOff>
    </xdr:to>
    <xdr:sp macro="" textlink="">
      <xdr:nvSpPr>
        <xdr:cNvPr id="9" name="TextBox 8">
          <a:extLst>
            <a:ext uri="{FF2B5EF4-FFF2-40B4-BE49-F238E27FC236}">
              <a16:creationId xmlns:a16="http://schemas.microsoft.com/office/drawing/2014/main" id="{9F993E18-7AFF-4BFC-8532-E2B273DBFE7F}"/>
            </a:ext>
          </a:extLst>
        </xdr:cNvPr>
        <xdr:cNvSpPr txBox="1"/>
      </xdr:nvSpPr>
      <xdr:spPr>
        <a:xfrm>
          <a:off x="7619999" y="4144435"/>
          <a:ext cx="2552701" cy="675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800" baseline="0">
              <a:latin typeface="Lucida Bright" panose="02040602050505020304" pitchFamily="18" charset="0"/>
            </a:rPr>
            <a:t>Type II Error</a:t>
          </a:r>
        </a:p>
      </xdr:txBody>
    </xdr:sp>
    <xdr:clientData/>
  </xdr:twoCellAnchor>
  <xdr:twoCellAnchor>
    <xdr:from>
      <xdr:col>13</xdr:col>
      <xdr:colOff>295274</xdr:colOff>
      <xdr:row>26</xdr:row>
      <xdr:rowOff>124885</xdr:rowOff>
    </xdr:from>
    <xdr:to>
      <xdr:col>17</xdr:col>
      <xdr:colOff>428625</xdr:colOff>
      <xdr:row>30</xdr:row>
      <xdr:rowOff>95250</xdr:rowOff>
    </xdr:to>
    <xdr:sp macro="" textlink="">
      <xdr:nvSpPr>
        <xdr:cNvPr id="10" name="TextBox 9">
          <a:extLst>
            <a:ext uri="{FF2B5EF4-FFF2-40B4-BE49-F238E27FC236}">
              <a16:creationId xmlns:a16="http://schemas.microsoft.com/office/drawing/2014/main" id="{67A63529-2F0E-41EB-81D7-4B10E251E3C1}"/>
            </a:ext>
          </a:extLst>
        </xdr:cNvPr>
        <xdr:cNvSpPr txBox="1"/>
      </xdr:nvSpPr>
      <xdr:spPr>
        <a:xfrm>
          <a:off x="7610474" y="4830235"/>
          <a:ext cx="2571751" cy="694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800" baseline="0">
              <a:latin typeface="Lucida Bright" panose="02040602050505020304" pitchFamily="18" charset="0"/>
            </a:rPr>
            <a:t>Correct Conclusion</a:t>
          </a:r>
        </a:p>
      </xdr:txBody>
    </xdr:sp>
    <xdr:clientData/>
  </xdr:twoCellAnchor>
  <xdr:twoCellAnchor>
    <xdr:from>
      <xdr:col>9</xdr:col>
      <xdr:colOff>47624</xdr:colOff>
      <xdr:row>26</xdr:row>
      <xdr:rowOff>124885</xdr:rowOff>
    </xdr:from>
    <xdr:to>
      <xdr:col>13</xdr:col>
      <xdr:colOff>285750</xdr:colOff>
      <xdr:row>30</xdr:row>
      <xdr:rowOff>76200</xdr:rowOff>
    </xdr:to>
    <xdr:sp macro="" textlink="">
      <xdr:nvSpPr>
        <xdr:cNvPr id="11" name="TextBox 10">
          <a:extLst>
            <a:ext uri="{FF2B5EF4-FFF2-40B4-BE49-F238E27FC236}">
              <a16:creationId xmlns:a16="http://schemas.microsoft.com/office/drawing/2014/main" id="{C70C67E9-4C37-411C-A025-6671400D4DAD}"/>
            </a:ext>
          </a:extLst>
        </xdr:cNvPr>
        <xdr:cNvSpPr txBox="1"/>
      </xdr:nvSpPr>
      <xdr:spPr>
        <a:xfrm>
          <a:off x="4924424" y="4830235"/>
          <a:ext cx="2676526" cy="675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800" baseline="0">
              <a:latin typeface="Lucida Bright" panose="02040602050505020304" pitchFamily="18" charset="0"/>
            </a:rPr>
            <a:t>Type I Error</a:t>
          </a:r>
        </a:p>
      </xdr:txBody>
    </xdr:sp>
    <xdr:clientData/>
  </xdr:twoCellAnchor>
  <xdr:twoCellAnchor>
    <xdr:from>
      <xdr:col>6</xdr:col>
      <xdr:colOff>447674</xdr:colOff>
      <xdr:row>26</xdr:row>
      <xdr:rowOff>134410</xdr:rowOff>
    </xdr:from>
    <xdr:to>
      <xdr:col>9</xdr:col>
      <xdr:colOff>38099</xdr:colOff>
      <xdr:row>30</xdr:row>
      <xdr:rowOff>95250</xdr:rowOff>
    </xdr:to>
    <xdr:sp macro="" textlink="">
      <xdr:nvSpPr>
        <xdr:cNvPr id="12" name="TextBox 11">
          <a:extLst>
            <a:ext uri="{FF2B5EF4-FFF2-40B4-BE49-F238E27FC236}">
              <a16:creationId xmlns:a16="http://schemas.microsoft.com/office/drawing/2014/main" id="{7CFA22A1-2C8D-48CC-8B5C-33E7895AB313}"/>
            </a:ext>
          </a:extLst>
        </xdr:cNvPr>
        <xdr:cNvSpPr txBox="1"/>
      </xdr:nvSpPr>
      <xdr:spPr>
        <a:xfrm>
          <a:off x="3495674" y="4839760"/>
          <a:ext cx="1419225" cy="684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800" baseline="0">
              <a:latin typeface="Lucida Bright" panose="02040602050505020304" pitchFamily="18" charset="0"/>
            </a:rPr>
            <a:t>Reject Ho</a:t>
          </a:r>
        </a:p>
      </xdr:txBody>
    </xdr:sp>
    <xdr:clientData/>
  </xdr:twoCellAnchor>
  <xdr:twoCellAnchor>
    <xdr:from>
      <xdr:col>3</xdr:col>
      <xdr:colOff>570442</xdr:colOff>
      <xdr:row>31</xdr:row>
      <xdr:rowOff>115358</xdr:rowOff>
    </xdr:from>
    <xdr:to>
      <xdr:col>24</xdr:col>
      <xdr:colOff>95249</xdr:colOff>
      <xdr:row>34</xdr:row>
      <xdr:rowOff>133350</xdr:rowOff>
    </xdr:to>
    <xdr:sp macro="" textlink="">
      <xdr:nvSpPr>
        <xdr:cNvPr id="13" name="TextBox 12">
          <a:extLst>
            <a:ext uri="{FF2B5EF4-FFF2-40B4-BE49-F238E27FC236}">
              <a16:creationId xmlns:a16="http://schemas.microsoft.com/office/drawing/2014/main" id="{99EB27F1-0C71-4D3D-80EE-3C354FD1DDFB}"/>
            </a:ext>
          </a:extLst>
        </xdr:cNvPr>
        <xdr:cNvSpPr txBox="1"/>
      </xdr:nvSpPr>
      <xdr:spPr>
        <a:xfrm>
          <a:off x="2399242" y="5725583"/>
          <a:ext cx="12326407" cy="560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latin typeface="Lucida Bright" panose="02040602050505020304" pitchFamily="18" charset="0"/>
            </a:rPr>
            <a:t>There are no Types III or Types IV errors.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381848</xdr:colOff>
      <xdr:row>1</xdr:row>
      <xdr:rowOff>132502</xdr:rowOff>
    </xdr:from>
    <xdr:to>
      <xdr:col>19</xdr:col>
      <xdr:colOff>480060</xdr:colOff>
      <xdr:row>30</xdr:row>
      <xdr:rowOff>167640</xdr:rowOff>
    </xdr:to>
    <xdr:sp macro="" textlink="">
      <xdr:nvSpPr>
        <xdr:cNvPr id="2" name="TextBox 1">
          <a:extLst>
            <a:ext uri="{FF2B5EF4-FFF2-40B4-BE49-F238E27FC236}">
              <a16:creationId xmlns:a16="http://schemas.microsoft.com/office/drawing/2014/main" id="{D64ED3D5-7AB0-4B36-85BC-D157AAEF0616}"/>
            </a:ext>
          </a:extLst>
        </xdr:cNvPr>
        <xdr:cNvSpPr txBox="1"/>
      </xdr:nvSpPr>
      <xdr:spPr>
        <a:xfrm>
          <a:off x="2210648" y="315382"/>
          <a:ext cx="9851812" cy="5338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latin typeface="Lucida Bright" panose="02040602050505020304" pitchFamily="18" charset="0"/>
            </a:rPr>
            <a:t>Notes:</a:t>
          </a:r>
        </a:p>
        <a:p>
          <a:endParaRPr lang="en-US" sz="1800" baseline="0">
            <a:latin typeface="Lucida Bright" panose="02040602050505020304" pitchFamily="18" charset="0"/>
          </a:endParaRPr>
        </a:p>
        <a:p>
          <a:endParaRPr lang="en-US" sz="1800" baseline="0">
            <a:latin typeface="Lucida Bright" panose="02040602050505020304" pitchFamily="18" charset="0"/>
          </a:endParaRPr>
        </a:p>
        <a:p>
          <a:endParaRPr lang="en-US" sz="1800" baseline="0">
            <a:latin typeface="Lucida Bright" panose="02040602050505020304" pitchFamily="18" charset="0"/>
          </a:endParaRPr>
        </a:p>
        <a:p>
          <a:endParaRPr lang="en-US" sz="1800" baseline="0">
            <a:latin typeface="Lucida Bright" panose="02040602050505020304" pitchFamily="18" charset="0"/>
          </a:endParaRPr>
        </a:p>
      </xdr:txBody>
    </xdr:sp>
    <xdr:clientData/>
  </xdr:twoCellAnchor>
  <xdr:twoCellAnchor>
    <xdr:from>
      <xdr:col>0</xdr:col>
      <xdr:colOff>245533</xdr:colOff>
      <xdr:row>0</xdr:row>
      <xdr:rowOff>160866</xdr:rowOff>
    </xdr:from>
    <xdr:to>
      <xdr:col>2</xdr:col>
      <xdr:colOff>160020</xdr:colOff>
      <xdr:row>4</xdr:row>
      <xdr:rowOff>129539</xdr:rowOff>
    </xdr:to>
    <xdr:sp macro="" textlink="">
      <xdr:nvSpPr>
        <xdr:cNvPr id="3" name="Left Arrow 62">
          <a:hlinkClick xmlns:r="http://schemas.openxmlformats.org/officeDocument/2006/relationships" r:id="rId1"/>
          <a:extLst>
            <a:ext uri="{FF2B5EF4-FFF2-40B4-BE49-F238E27FC236}">
              <a16:creationId xmlns:a16="http://schemas.microsoft.com/office/drawing/2014/main" id="{E8505D9E-32B3-41DD-9408-6FDE7263DBD8}"/>
            </a:ext>
          </a:extLst>
        </xdr:cNvPr>
        <xdr:cNvSpPr/>
      </xdr:nvSpPr>
      <xdr:spPr>
        <a:xfrm>
          <a:off x="245533" y="160866"/>
          <a:ext cx="1133687" cy="700193"/>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latin typeface="Lucida Bright" panose="02040602050505020304" pitchFamily="18" charset="0"/>
            </a:rPr>
            <a:t>Back</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465668</xdr:colOff>
      <xdr:row>1</xdr:row>
      <xdr:rowOff>140122</xdr:rowOff>
    </xdr:from>
    <xdr:to>
      <xdr:col>19</xdr:col>
      <xdr:colOff>563880</xdr:colOff>
      <xdr:row>12</xdr:row>
      <xdr:rowOff>30480</xdr:rowOff>
    </xdr:to>
    <xdr:sp macro="" textlink="">
      <xdr:nvSpPr>
        <xdr:cNvPr id="2" name="TextBox 1">
          <a:extLst>
            <a:ext uri="{FF2B5EF4-FFF2-40B4-BE49-F238E27FC236}">
              <a16:creationId xmlns:a16="http://schemas.microsoft.com/office/drawing/2014/main" id="{D263B318-DE42-458D-A1DA-1C90E0070420}"/>
            </a:ext>
          </a:extLst>
        </xdr:cNvPr>
        <xdr:cNvSpPr txBox="1"/>
      </xdr:nvSpPr>
      <xdr:spPr>
        <a:xfrm>
          <a:off x="2294468" y="323002"/>
          <a:ext cx="9851812" cy="19020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latin typeface="Lucida Bright" panose="02040602050505020304" pitchFamily="18" charset="0"/>
            </a:rPr>
            <a:t>Dummy Variable: A variable in which there are only two possible outcomes. For analysis, one of the outcomes is coded a 1 and the other a 0.</a:t>
          </a:r>
        </a:p>
        <a:p>
          <a:r>
            <a:rPr lang="en-US" sz="1800" baseline="0">
              <a:latin typeface="Lucida Bright" panose="02040602050505020304" pitchFamily="18" charset="0"/>
            </a:rPr>
            <a:t>It is used in regression analysis when we want to include qualitative variables.</a:t>
          </a:r>
        </a:p>
        <a:p>
          <a:endParaRPr lang="en-US" sz="1800" baseline="0">
            <a:latin typeface="Lucida Bright" panose="02040602050505020304" pitchFamily="18" charset="0"/>
          </a:endParaRPr>
        </a:p>
        <a:p>
          <a:r>
            <a:rPr lang="en-US" sz="1800" baseline="0">
              <a:latin typeface="Lucida Bright" panose="02040602050505020304" pitchFamily="18" charset="0"/>
            </a:rPr>
            <a:t>The important point to remember is that when a categorical (not numerical) variable has k levels, k-1 dummy variables are required in the multiple regression analysis.</a:t>
          </a:r>
        </a:p>
        <a:p>
          <a:endParaRPr lang="en-US" sz="1800" baseline="0">
            <a:latin typeface="Lucida Bright" panose="02040602050505020304" pitchFamily="18" charset="0"/>
          </a:endParaRPr>
        </a:p>
        <a:p>
          <a:endParaRPr lang="en-US" sz="1800" baseline="0">
            <a:latin typeface="Lucida Bright" panose="02040602050505020304" pitchFamily="18" charset="0"/>
          </a:endParaRPr>
        </a:p>
        <a:p>
          <a:endParaRPr lang="en-US" sz="1800" baseline="0">
            <a:latin typeface="Lucida Bright" panose="02040602050505020304" pitchFamily="18" charset="0"/>
          </a:endParaRPr>
        </a:p>
        <a:p>
          <a:endParaRPr lang="en-US" sz="1800" baseline="0">
            <a:latin typeface="Lucida Bright" panose="02040602050505020304" pitchFamily="18" charset="0"/>
          </a:endParaRPr>
        </a:p>
      </xdr:txBody>
    </xdr:sp>
    <xdr:clientData/>
  </xdr:twoCellAnchor>
  <xdr:twoCellAnchor>
    <xdr:from>
      <xdr:col>0</xdr:col>
      <xdr:colOff>245533</xdr:colOff>
      <xdr:row>0</xdr:row>
      <xdr:rowOff>160866</xdr:rowOff>
    </xdr:from>
    <xdr:to>
      <xdr:col>2</xdr:col>
      <xdr:colOff>160020</xdr:colOff>
      <xdr:row>4</xdr:row>
      <xdr:rowOff>129539</xdr:rowOff>
    </xdr:to>
    <xdr:sp macro="" textlink="">
      <xdr:nvSpPr>
        <xdr:cNvPr id="3" name="Left Arrow 62">
          <a:hlinkClick xmlns:r="http://schemas.openxmlformats.org/officeDocument/2006/relationships" r:id="rId1"/>
          <a:extLst>
            <a:ext uri="{FF2B5EF4-FFF2-40B4-BE49-F238E27FC236}">
              <a16:creationId xmlns:a16="http://schemas.microsoft.com/office/drawing/2014/main" id="{903EFD97-BCA1-4FC4-893B-1481B15802F5}"/>
            </a:ext>
          </a:extLst>
        </xdr:cNvPr>
        <xdr:cNvSpPr/>
      </xdr:nvSpPr>
      <xdr:spPr>
        <a:xfrm>
          <a:off x="245533" y="160866"/>
          <a:ext cx="1133687" cy="700193"/>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latin typeface="Lucida Bright" panose="02040602050505020304" pitchFamily="18" charset="0"/>
            </a:rPr>
            <a:t>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0</xdr:rowOff>
    </xdr:from>
    <xdr:to>
      <xdr:col>12</xdr:col>
      <xdr:colOff>231322</xdr:colOff>
      <xdr:row>43</xdr:row>
      <xdr:rowOff>149679</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7546522" y="1660071"/>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231321</xdr:colOff>
      <xdr:row>3</xdr:row>
      <xdr:rowOff>13606</xdr:rowOff>
    </xdr:from>
    <xdr:to>
      <xdr:col>19</xdr:col>
      <xdr:colOff>13607</xdr:colOff>
      <xdr:row>7</xdr:row>
      <xdr:rowOff>40821</xdr:rowOff>
    </xdr:to>
    <xdr:sp macro="" textlink="">
      <xdr:nvSpPr>
        <xdr:cNvPr id="5" name="Rounded Rectangle 5">
          <a:extLst>
            <a:ext uri="{FF2B5EF4-FFF2-40B4-BE49-F238E27FC236}">
              <a16:creationId xmlns:a16="http://schemas.microsoft.com/office/drawing/2014/main" id="{00000000-0008-0000-0200-000005000000}"/>
            </a:ext>
          </a:extLst>
        </xdr:cNvPr>
        <xdr:cNvSpPr/>
      </xdr:nvSpPr>
      <xdr:spPr>
        <a:xfrm>
          <a:off x="8191500" y="585106"/>
          <a:ext cx="34562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xdr:col>
      <xdr:colOff>571500</xdr:colOff>
      <xdr:row>9</xdr:row>
      <xdr:rowOff>95250</xdr:rowOff>
    </xdr:from>
    <xdr:to>
      <xdr:col>11</xdr:col>
      <xdr:colOff>394606</xdr:colOff>
      <xdr:row>33</xdr:row>
      <xdr:rowOff>27213</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14:m>
                <m:oMath xmlns:m="http://schemas.openxmlformats.org/officeDocument/2006/math">
                  <m:acc>
                    <m:accPr>
                      <m:chr m:val="̅"/>
                      <m:ctrlPr>
                        <a:rPr lang="en-US" sz="2000" i="1">
                          <a:solidFill>
                            <a:schemeClr val="dk1"/>
                          </a:solidFill>
                          <a:latin typeface="Cambria Math" panose="02040503050406030204" pitchFamily="18" charset="0"/>
                          <a:ea typeface="+mn-ea"/>
                          <a:cs typeface="+mn-cs"/>
                        </a:rPr>
                      </m:ctrlPr>
                    </m:accPr>
                    <m:e>
                      <m:r>
                        <a:rPr lang="en-US" sz="2000" b="0" i="1">
                          <a:solidFill>
                            <a:schemeClr val="dk1"/>
                          </a:solidFill>
                          <a:latin typeface="Cambria Math" panose="02040503050406030204" pitchFamily="18" charset="0"/>
                          <a:ea typeface="+mn-ea"/>
                          <a:cs typeface="+mn-cs"/>
                        </a:rPr>
                        <m:t>𝑥</m:t>
                      </m:r>
                    </m:e>
                  </m:acc>
                </m:oMath>
              </a14:m>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Choice>
      <mc:Fallback xmlns="">
        <xdr:sp macro="" textlink="">
          <xdr:nvSpPr>
            <xdr:cNvPr id="6" name="TextBox 5">
              <a:extLst>
                <a:ext uri="{FF2B5EF4-FFF2-40B4-BE49-F238E27FC236}">
                  <a16:creationId xmlns:a16="http://schemas.microsoft.com/office/drawing/2014/main" id="{8E1CD2D3-6F7D-40C4-859C-076553EB1D3B}"/>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r>
                <a:rPr lang="en-US" sz="2000" b="0" i="0">
                  <a:solidFill>
                    <a:schemeClr val="dk1"/>
                  </a:solidFill>
                  <a:latin typeface="Cambria Math" panose="02040503050406030204" pitchFamily="18" charset="0"/>
                  <a:ea typeface="+mn-ea"/>
                  <a:cs typeface="+mn-cs"/>
                </a:rPr>
                <a:t>𝑥 ̅</a:t>
              </a:r>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Fallback>
    </mc:AlternateContent>
    <xdr:clientData/>
  </xdr:twoCellAnchor>
  <xdr:twoCellAnchor>
    <xdr:from>
      <xdr:col>3</xdr:col>
      <xdr:colOff>598715</xdr:colOff>
      <xdr:row>2</xdr:row>
      <xdr:rowOff>149678</xdr:rowOff>
    </xdr:from>
    <xdr:to>
      <xdr:col>12</xdr:col>
      <xdr:colOff>95250</xdr:colOff>
      <xdr:row>7</xdr:row>
      <xdr:rowOff>35378</xdr:rowOff>
    </xdr:to>
    <xdr:sp macro="" textlink="">
      <xdr:nvSpPr>
        <xdr:cNvPr id="9" name="Rounded Rectangle 8">
          <a:extLst>
            <a:ext uri="{FF2B5EF4-FFF2-40B4-BE49-F238E27FC236}">
              <a16:creationId xmlns:a16="http://schemas.microsoft.com/office/drawing/2014/main" id="{00000000-0008-0000-0200-000009000000}"/>
            </a:ext>
          </a:extLst>
        </xdr:cNvPr>
        <xdr:cNvSpPr/>
      </xdr:nvSpPr>
      <xdr:spPr>
        <a:xfrm>
          <a:off x="2435679" y="530678"/>
          <a:ext cx="500742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10 Solution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19</xdr:row>
      <xdr:rowOff>54430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34786" y="1986646"/>
          <a:ext cx="7726137" cy="1687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alternative that has the highest EMV (Expected Monetary Value).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489860</xdr:colOff>
      <xdr:row>6</xdr:row>
      <xdr:rowOff>92529</xdr:rowOff>
    </xdr:from>
    <xdr:to>
      <xdr:col>10</xdr:col>
      <xdr:colOff>489860</xdr:colOff>
      <xdr:row>39</xdr:row>
      <xdr:rowOff>106138</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a:off x="8885467" y="1235529"/>
          <a:ext cx="0" cy="78785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408214</xdr:colOff>
      <xdr:row>4</xdr:row>
      <xdr:rowOff>160562</xdr:rowOff>
    </xdr:from>
    <xdr:to>
      <xdr:col>14</xdr:col>
      <xdr:colOff>381000</xdr:colOff>
      <xdr:row>8</xdr:row>
      <xdr:rowOff>187777</xdr:rowOff>
    </xdr:to>
    <xdr:sp macro="" textlink="">
      <xdr:nvSpPr>
        <xdr:cNvPr id="6" name="Rounded Rectangle 5">
          <a:extLst>
            <a:ext uri="{FF2B5EF4-FFF2-40B4-BE49-F238E27FC236}">
              <a16:creationId xmlns:a16="http://schemas.microsoft.com/office/drawing/2014/main" id="{00000000-0008-0000-0300-000006000000}"/>
            </a:ext>
          </a:extLst>
        </xdr:cNvPr>
        <xdr:cNvSpPr/>
      </xdr:nvSpPr>
      <xdr:spPr>
        <a:xfrm>
          <a:off x="10028464" y="922562"/>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17</xdr:col>
      <xdr:colOff>176892</xdr:colOff>
      <xdr:row>22</xdr:row>
      <xdr:rowOff>285750</xdr:rowOff>
    </xdr:from>
    <xdr:to>
      <xdr:col>21</xdr:col>
      <xdr:colOff>503464</xdr:colOff>
      <xdr:row>27</xdr:row>
      <xdr:rowOff>95250</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14750142" y="5402036"/>
          <a:ext cx="2775858" cy="130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1. Multiply each value by the probability</a:t>
          </a:r>
        </a:p>
        <a:p>
          <a:r>
            <a:rPr lang="en-US" sz="1800"/>
            <a:t>2. Select the highest value in the column</a:t>
          </a:r>
        </a:p>
      </xdr:txBody>
    </xdr:sp>
    <xdr:clientData/>
  </xdr:twoCellAnchor>
  <xdr:twoCellAnchor>
    <xdr:from>
      <xdr:col>3</xdr:col>
      <xdr:colOff>476251</xdr:colOff>
      <xdr:row>2</xdr:row>
      <xdr:rowOff>149679</xdr:rowOff>
    </xdr:from>
    <xdr:to>
      <xdr:col>8</xdr:col>
      <xdr:colOff>258536</xdr:colOff>
      <xdr:row>7</xdr:row>
      <xdr:rowOff>35379</xdr:rowOff>
    </xdr:to>
    <xdr:sp macro="" textlink="">
      <xdr:nvSpPr>
        <xdr:cNvPr id="10" name="Rounded Rectangle 9">
          <a:extLst>
            <a:ext uri="{FF2B5EF4-FFF2-40B4-BE49-F238E27FC236}">
              <a16:creationId xmlns:a16="http://schemas.microsoft.com/office/drawing/2014/main" id="{00000000-0008-0000-0300-00000A000000}"/>
            </a:ext>
          </a:extLst>
        </xdr:cNvPr>
        <xdr:cNvSpPr/>
      </xdr:nvSpPr>
      <xdr:spPr>
        <a:xfrm>
          <a:off x="2313215" y="530679"/>
          <a:ext cx="5116285"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9 Solution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122465</xdr:colOff>
      <xdr:row>10</xdr:row>
      <xdr:rowOff>81645</xdr:rowOff>
    </xdr:from>
    <xdr:to>
      <xdr:col>10</xdr:col>
      <xdr:colOff>65316</xdr:colOff>
      <xdr:row>20</xdr:row>
      <xdr:rowOff>136071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34786" y="1986645"/>
          <a:ext cx="7726137" cy="23948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best alternative under each of these strategies:</a:t>
          </a:r>
        </a:p>
        <a:p>
          <a:endParaRPr lang="en-US" sz="2000" baseline="0">
            <a:solidFill>
              <a:schemeClr val="tx1"/>
            </a:solidFill>
          </a:endParaRPr>
        </a:p>
        <a:p>
          <a:r>
            <a:rPr lang="en-US" sz="2000" baseline="0">
              <a:solidFill>
                <a:schemeClr val="tx1"/>
              </a:solidFill>
            </a:rPr>
            <a:t>a) LaPlace</a:t>
          </a:r>
        </a:p>
        <a:p>
          <a:r>
            <a:rPr lang="en-US" sz="2000" baseline="0">
              <a:solidFill>
                <a:schemeClr val="tx1"/>
              </a:solidFill>
            </a:rPr>
            <a:t>b) Hurwicz (</a:t>
          </a:r>
          <a:r>
            <a:rPr lang="el-GR" sz="2000" baseline="0">
              <a:solidFill>
                <a:schemeClr val="tx1"/>
              </a:solidFill>
            </a:rPr>
            <a:t>α</a:t>
          </a:r>
          <a:r>
            <a:rPr lang="en-US" sz="2000" baseline="0">
              <a:solidFill>
                <a:schemeClr val="tx1"/>
              </a:solidFill>
            </a:rPr>
            <a:t>=0.7)</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285751</xdr:colOff>
      <xdr:row>5</xdr:row>
      <xdr:rowOff>146956</xdr:rowOff>
    </xdr:from>
    <xdr:to>
      <xdr:col>11</xdr:col>
      <xdr:colOff>285751</xdr:colOff>
      <xdr:row>43</xdr:row>
      <xdr:rowOff>160565</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a:xfrm>
          <a:off x="9293680" y="1099456"/>
          <a:ext cx="0" cy="77696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394607</xdr:colOff>
      <xdr:row>3</xdr:row>
      <xdr:rowOff>65313</xdr:rowOff>
    </xdr:from>
    <xdr:to>
      <xdr:col>16</xdr:col>
      <xdr:colOff>0</xdr:colOff>
      <xdr:row>7</xdr:row>
      <xdr:rowOff>92528</xdr:rowOff>
    </xdr:to>
    <xdr:sp macro="" textlink="">
      <xdr:nvSpPr>
        <xdr:cNvPr id="6" name="Rounded Rectangle 5">
          <a:extLst>
            <a:ext uri="{FF2B5EF4-FFF2-40B4-BE49-F238E27FC236}">
              <a16:creationId xmlns:a16="http://schemas.microsoft.com/office/drawing/2014/main" id="{00000000-0008-0000-0400-000006000000}"/>
            </a:ext>
          </a:extLst>
        </xdr:cNvPr>
        <xdr:cNvSpPr/>
      </xdr:nvSpPr>
      <xdr:spPr>
        <a:xfrm>
          <a:off x="10014857" y="636813"/>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-1</xdr:colOff>
      <xdr:row>2</xdr:row>
      <xdr:rowOff>108857</xdr:rowOff>
    </xdr:from>
    <xdr:to>
      <xdr:col>7</xdr:col>
      <xdr:colOff>639535</xdr:colOff>
      <xdr:row>6</xdr:row>
      <xdr:rowOff>185057</xdr:rowOff>
    </xdr:to>
    <xdr:sp macro="" textlink="">
      <xdr:nvSpPr>
        <xdr:cNvPr id="9" name="Rounded Rectangle 8">
          <a:extLst>
            <a:ext uri="{FF2B5EF4-FFF2-40B4-BE49-F238E27FC236}">
              <a16:creationId xmlns:a16="http://schemas.microsoft.com/office/drawing/2014/main" id="{00000000-0008-0000-0400-000009000000}"/>
            </a:ext>
          </a:extLst>
        </xdr:cNvPr>
        <xdr:cNvSpPr/>
      </xdr:nvSpPr>
      <xdr:spPr>
        <a:xfrm>
          <a:off x="2449285" y="489857"/>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8 Solution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0500-000005000000}"/>
            </a:ext>
          </a:extLst>
        </xdr:cNvPr>
        <xdr:cNvCxnSpPr/>
      </xdr:nvCxnSpPr>
      <xdr:spPr>
        <a:xfrm>
          <a:off x="7546522"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20</xdr:col>
      <xdr:colOff>27214</xdr:colOff>
      <xdr:row>7</xdr:row>
      <xdr:rowOff>95250</xdr:rowOff>
    </xdr:to>
    <xdr:sp macro="" textlink="">
      <xdr:nvSpPr>
        <xdr:cNvPr id="6" name="Rounded Rectangle 5">
          <a:extLst>
            <a:ext uri="{FF2B5EF4-FFF2-40B4-BE49-F238E27FC236}">
              <a16:creationId xmlns:a16="http://schemas.microsoft.com/office/drawing/2014/main" id="{00000000-0008-0000-0500-000006000000}"/>
            </a:ext>
          </a:extLst>
        </xdr:cNvPr>
        <xdr:cNvSpPr/>
      </xdr:nvSpPr>
      <xdr:spPr>
        <a:xfrm>
          <a:off x="8401050" y="639535"/>
          <a:ext cx="381816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544287</xdr:colOff>
      <xdr:row>2</xdr:row>
      <xdr:rowOff>176893</xdr:rowOff>
    </xdr:from>
    <xdr:to>
      <xdr:col>11</xdr:col>
      <xdr:colOff>136072</xdr:colOff>
      <xdr:row>7</xdr:row>
      <xdr:rowOff>62593</xdr:rowOff>
    </xdr:to>
    <xdr:sp macro="" textlink="">
      <xdr:nvSpPr>
        <xdr:cNvPr id="12" name="Rounded Rectangle 11">
          <a:extLst>
            <a:ext uri="{FF2B5EF4-FFF2-40B4-BE49-F238E27FC236}">
              <a16:creationId xmlns:a16="http://schemas.microsoft.com/office/drawing/2014/main" id="{00000000-0008-0000-0500-00000C000000}"/>
            </a:ext>
          </a:extLst>
        </xdr:cNvPr>
        <xdr:cNvSpPr/>
      </xdr:nvSpPr>
      <xdr:spPr>
        <a:xfrm>
          <a:off x="2381251"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7 Solution</a:t>
          </a:r>
        </a:p>
      </xdr:txBody>
    </xdr:sp>
    <xdr:clientData/>
  </xdr:twoCellAnchor>
  <xdr:twoCellAnchor>
    <xdr:from>
      <xdr:col>0</xdr:col>
      <xdr:colOff>573199</xdr:colOff>
      <xdr:row>2</xdr:row>
      <xdr:rowOff>183695</xdr:rowOff>
    </xdr:from>
    <xdr:to>
      <xdr:col>2</xdr:col>
      <xdr:colOff>542583</xdr:colOff>
      <xdr:row>8</xdr:row>
      <xdr:rowOff>34016</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0500-00000F000000}"/>
            </a:ext>
          </a:extLst>
        </xdr:cNvPr>
        <xdr:cNvSpPr/>
      </xdr:nvSpPr>
      <xdr:spPr>
        <a:xfrm>
          <a:off x="573199" y="564695"/>
          <a:ext cx="1194027" cy="993321"/>
        </a:xfrm>
        <a:prstGeom prst="leftArrow">
          <a:avLst/>
        </a:prstGeom>
        <a:solidFill>
          <a:srgbClr val="8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2</xdr:col>
      <xdr:colOff>449036</xdr:colOff>
      <xdr:row>10</xdr:row>
      <xdr:rowOff>54430</xdr:rowOff>
    </xdr:from>
    <xdr:to>
      <xdr:col>8</xdr:col>
      <xdr:colOff>396308</xdr:colOff>
      <xdr:row>22</xdr:row>
      <xdr:rowOff>176892</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00000000-0008-0000-0300-000004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L39:N41"/>
  <sheetViews>
    <sheetView showRowColHeaders="0" zoomScale="60" zoomScaleNormal="60" workbookViewId="0">
      <selection activeCell="AB43" sqref="AB43"/>
    </sheetView>
  </sheetViews>
  <sheetFormatPr defaultColWidth="9.109375" defaultRowHeight="14.4" x14ac:dyDescent="0.3"/>
  <cols>
    <col min="1" max="16384" width="9.109375" style="1"/>
  </cols>
  <sheetData>
    <row r="39" spans="12:14" x14ac:dyDescent="0.3">
      <c r="L39" s="75"/>
      <c r="M39" s="75"/>
      <c r="N39" s="75"/>
    </row>
    <row r="40" spans="12:14" x14ac:dyDescent="0.3">
      <c r="L40" s="75"/>
      <c r="M40" s="75"/>
      <c r="N40" s="75"/>
    </row>
    <row r="41" spans="12:14" x14ac:dyDescent="0.3">
      <c r="L41" s="75"/>
      <c r="M41" s="75"/>
      <c r="N41" s="75"/>
    </row>
  </sheetData>
  <sheetProtection algorithmName="SHA-512" hashValue="6fwphjXpcvhW41YD8EoGVWiydO5yqYuKDWrb0WmBhx7O86Rn3rHPQ0lE04YPUpd01yChyQ6OHUpmwWO91RAmCw==" saltValue="MZSQbB/9VT1lTZae4WxhQw==" spinCount="100000" sheet="1" selectLockedCells="1" selectUnlockedCells="1"/>
  <mergeCells count="1">
    <mergeCell ref="L39:N41"/>
  </mergeCells>
  <pageMargins left="0.7" right="0.7" top="0.75" bottom="0.75" header="0.3" footer="0.3"/>
  <pageSetup scale="53"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8:Y51"/>
  <sheetViews>
    <sheetView zoomScale="70" zoomScaleNormal="70" workbookViewId="0">
      <selection activeCell="J30" sqref="J30"/>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41"/>
      <c r="C28" s="41"/>
      <c r="D28" s="41"/>
      <c r="E28" s="41"/>
      <c r="F28" s="41"/>
      <c r="M28"/>
      <c r="N28"/>
      <c r="O28"/>
      <c r="P28"/>
      <c r="Q28"/>
      <c r="R28"/>
      <c r="S28"/>
      <c r="T28"/>
      <c r="U28"/>
      <c r="V28"/>
      <c r="W28"/>
      <c r="X28"/>
      <c r="Y28"/>
    </row>
    <row r="29" spans="2:25" x14ac:dyDescent="0.3">
      <c r="B29" s="41"/>
      <c r="C29" s="41"/>
      <c r="D29" s="41"/>
      <c r="E29" s="41"/>
      <c r="F29" s="41"/>
      <c r="I29" s="41"/>
      <c r="J29" s="41"/>
      <c r="K29" s="41"/>
      <c r="L29" s="41"/>
      <c r="M29"/>
      <c r="N29"/>
      <c r="O29"/>
      <c r="P29"/>
      <c r="Q29"/>
      <c r="R29"/>
      <c r="S29"/>
      <c r="T29"/>
      <c r="U29"/>
      <c r="V29"/>
      <c r="W29"/>
      <c r="X29"/>
      <c r="Y29"/>
    </row>
    <row r="30" spans="2:25" ht="15" customHeight="1" x14ac:dyDescent="0.3">
      <c r="B30" s="41"/>
      <c r="C30" s="41"/>
      <c r="D30" s="41"/>
      <c r="E30" s="41"/>
      <c r="F30" s="41"/>
      <c r="I30" s="41"/>
      <c r="J30" s="41"/>
      <c r="K30" s="41"/>
      <c r="L30" s="41"/>
    </row>
    <row r="31" spans="2:25" ht="15" customHeight="1" x14ac:dyDescent="0.3">
      <c r="B31" s="41"/>
      <c r="C31" s="41"/>
      <c r="D31" s="41"/>
      <c r="E31" s="41"/>
      <c r="F31" s="41"/>
      <c r="G31" s="41"/>
      <c r="H31" s="41"/>
      <c r="I31" s="41"/>
      <c r="J31" s="41"/>
      <c r="K31" s="41"/>
      <c r="L31" s="41"/>
    </row>
    <row r="32" spans="2:25" ht="15" customHeight="1" x14ac:dyDescent="0.3">
      <c r="B32" s="41"/>
      <c r="C32" s="41"/>
      <c r="D32" s="41"/>
      <c r="E32" s="41"/>
      <c r="F32" s="41"/>
      <c r="G32" s="41"/>
      <c r="H32" s="41"/>
      <c r="I32" s="41"/>
      <c r="J32" s="41"/>
      <c r="K32" s="41"/>
      <c r="L32" s="41"/>
    </row>
    <row r="33" spans="2:19" ht="15" customHeight="1" x14ac:dyDescent="0.3">
      <c r="B33" s="41"/>
      <c r="C33" s="41"/>
      <c r="D33" s="41"/>
      <c r="E33" s="41"/>
      <c r="F33" s="41"/>
      <c r="G33" s="42">
        <v>121</v>
      </c>
      <c r="H33" s="43"/>
      <c r="I33" s="41"/>
      <c r="J33" s="41"/>
      <c r="K33" s="41"/>
      <c r="L33" s="41"/>
    </row>
    <row r="34" spans="2:19" x14ac:dyDescent="0.3">
      <c r="B34" s="41"/>
      <c r="C34" s="41"/>
      <c r="D34" s="41"/>
      <c r="E34" s="41"/>
      <c r="F34" s="41"/>
      <c r="I34" s="41"/>
      <c r="J34" s="41"/>
      <c r="K34" s="41"/>
      <c r="L34" s="41"/>
    </row>
    <row r="35" spans="2:19" ht="23.4" x14ac:dyDescent="0.3">
      <c r="C35" s="44"/>
      <c r="D35" s="44"/>
      <c r="E35" s="44"/>
      <c r="F35" s="44"/>
      <c r="G35" s="41"/>
      <c r="H35" s="41"/>
      <c r="I35" s="41">
        <v>2000</v>
      </c>
      <c r="J35" s="45"/>
      <c r="K35" s="41"/>
      <c r="L35" s="41"/>
      <c r="M35" s="41"/>
    </row>
    <row r="36" spans="2:19" x14ac:dyDescent="0.3">
      <c r="C36" s="41"/>
      <c r="D36" s="41"/>
      <c r="E36" s="41"/>
      <c r="F36" s="41"/>
      <c r="G36" s="41"/>
      <c r="H36" s="41">
        <v>1</v>
      </c>
      <c r="I36" s="41"/>
      <c r="J36" s="41"/>
      <c r="K36" s="41"/>
      <c r="L36" s="41"/>
      <c r="M36" s="41"/>
    </row>
    <row r="37" spans="2:19" x14ac:dyDescent="0.3">
      <c r="C37" s="41"/>
      <c r="D37" s="41"/>
      <c r="E37" s="41"/>
      <c r="F37" s="41"/>
      <c r="G37" s="41"/>
      <c r="H37" s="41"/>
      <c r="I37" s="41"/>
      <c r="J37" s="41"/>
      <c r="K37" s="41"/>
      <c r="L37" s="41"/>
      <c r="M37" s="41"/>
    </row>
    <row r="38" spans="2:19" x14ac:dyDescent="0.3">
      <c r="C38" s="41"/>
      <c r="D38" s="41"/>
      <c r="E38" s="41"/>
      <c r="F38" s="41"/>
      <c r="G38" s="41"/>
      <c r="H38" s="41"/>
      <c r="I38" s="41"/>
      <c r="J38" s="41"/>
      <c r="K38" s="82"/>
      <c r="L38" s="41"/>
      <c r="M38" s="41"/>
    </row>
    <row r="39" spans="2:19" x14ac:dyDescent="0.3">
      <c r="C39" s="41"/>
      <c r="D39" s="41"/>
      <c r="E39" s="41"/>
      <c r="F39" s="41"/>
      <c r="G39" s="41"/>
      <c r="H39" s="41"/>
      <c r="I39" s="41"/>
      <c r="J39" s="41"/>
      <c r="K39" s="82"/>
      <c r="L39" s="41"/>
      <c r="M39" s="41"/>
    </row>
    <row r="40" spans="2:19" x14ac:dyDescent="0.3">
      <c r="C40" s="41"/>
      <c r="D40" s="41"/>
      <c r="E40" s="83"/>
      <c r="F40" s="83"/>
      <c r="G40" s="83"/>
      <c r="H40" s="83"/>
      <c r="I40" s="41"/>
      <c r="J40" s="41"/>
      <c r="K40" s="41"/>
      <c r="L40" s="41"/>
      <c r="M40" s="41"/>
    </row>
    <row r="41" spans="2:19" x14ac:dyDescent="0.3">
      <c r="C41" s="41"/>
      <c r="D41" s="41"/>
      <c r="E41" s="83"/>
      <c r="F41" s="83"/>
      <c r="G41" s="83"/>
      <c r="H41" s="83"/>
      <c r="I41" s="41"/>
      <c r="J41" s="41"/>
      <c r="K41" s="41"/>
      <c r="L41" s="41"/>
      <c r="M41" s="41"/>
    </row>
    <row r="42" spans="2:19" ht="15" customHeight="1" x14ac:dyDescent="0.3">
      <c r="C42" s="41"/>
      <c r="D42" s="41"/>
      <c r="E42" s="41"/>
      <c r="F42" s="41"/>
      <c r="G42" s="41"/>
      <c r="H42" s="41"/>
      <c r="I42" s="41"/>
      <c r="J42" s="41"/>
      <c r="K42" s="41"/>
      <c r="L42" s="41"/>
      <c r="M42" s="46"/>
      <c r="N42" s="47">
        <v>75</v>
      </c>
      <c r="O42" s="47"/>
      <c r="P42" s="47">
        <v>98</v>
      </c>
      <c r="Q42" s="46"/>
      <c r="R42" s="46"/>
      <c r="S42" s="41"/>
    </row>
    <row r="43" spans="2:19" x14ac:dyDescent="0.3">
      <c r="M43" s="46"/>
      <c r="N43" s="47">
        <v>45</v>
      </c>
      <c r="O43" s="47"/>
      <c r="P43" s="47">
        <v>37</v>
      </c>
      <c r="Q43" s="46"/>
      <c r="R43" s="46"/>
    </row>
    <row r="44" spans="2:19" x14ac:dyDescent="0.3">
      <c r="M44" s="46"/>
      <c r="N44" s="47">
        <v>25</v>
      </c>
      <c r="O44" s="47"/>
      <c r="P44" s="47">
        <v>43</v>
      </c>
      <c r="Q44" s="46"/>
      <c r="R44" s="46"/>
    </row>
    <row r="45" spans="2:19" x14ac:dyDescent="0.3">
      <c r="M45" s="46"/>
      <c r="N45" s="47">
        <v>100</v>
      </c>
      <c r="O45" s="47"/>
      <c r="P45" s="47">
        <v>61</v>
      </c>
      <c r="Q45" s="46"/>
      <c r="R45" s="46"/>
    </row>
    <row r="46" spans="2:19" x14ac:dyDescent="0.3">
      <c r="M46" s="46"/>
      <c r="N46" s="47">
        <v>100</v>
      </c>
      <c r="O46" s="47"/>
      <c r="P46" s="47">
        <v>30</v>
      </c>
      <c r="Q46" s="46"/>
      <c r="R46" s="46"/>
    </row>
    <row r="47" spans="2:19" x14ac:dyDescent="0.3">
      <c r="M47" s="46"/>
      <c r="N47" s="48"/>
      <c r="O47" s="48"/>
      <c r="P47" s="46"/>
      <c r="Q47" s="46"/>
      <c r="R47" s="46"/>
    </row>
    <row r="48" spans="2:19" x14ac:dyDescent="0.3">
      <c r="M48" s="46"/>
      <c r="N48" s="48"/>
      <c r="O48" s="48"/>
      <c r="P48" s="46"/>
      <c r="Q48" s="46"/>
      <c r="R48" s="46"/>
    </row>
    <row r="51" spans="20:20" x14ac:dyDescent="0.3">
      <c r="T51" s="49"/>
    </row>
  </sheetData>
  <mergeCells count="3">
    <mergeCell ref="K38:K39"/>
    <mergeCell ref="E40:F41"/>
    <mergeCell ref="G40:H41"/>
  </mergeCells>
  <pageMargins left="0.7" right="0.7" top="0.75" bottom="0.75" header="0.3" footer="0.3"/>
  <pageSetup scale="6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8:Y51"/>
  <sheetViews>
    <sheetView zoomScale="70" zoomScaleNormal="70" workbookViewId="0">
      <selection activeCell="AA34" sqref="AA34"/>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41"/>
      <c r="C28" s="41"/>
      <c r="D28" s="41"/>
      <c r="E28" s="41"/>
      <c r="F28" s="41"/>
      <c r="M28"/>
      <c r="N28"/>
      <c r="O28"/>
      <c r="P28"/>
      <c r="Q28"/>
      <c r="R28"/>
      <c r="S28"/>
      <c r="T28"/>
      <c r="U28"/>
      <c r="V28"/>
      <c r="W28"/>
      <c r="X28"/>
      <c r="Y28"/>
    </row>
    <row r="29" spans="2:25" x14ac:dyDescent="0.3">
      <c r="B29" s="41"/>
      <c r="C29" s="41"/>
      <c r="D29" s="41"/>
      <c r="E29" s="41"/>
      <c r="F29" s="41"/>
      <c r="I29" s="41"/>
      <c r="J29" s="41"/>
      <c r="K29" s="41"/>
      <c r="L29" s="41"/>
      <c r="M29"/>
      <c r="N29"/>
      <c r="O29"/>
      <c r="P29"/>
      <c r="Q29"/>
      <c r="R29"/>
      <c r="S29"/>
      <c r="T29"/>
      <c r="U29"/>
      <c r="V29"/>
      <c r="W29"/>
      <c r="X29"/>
      <c r="Y29"/>
    </row>
    <row r="30" spans="2:25" ht="15" customHeight="1" x14ac:dyDescent="0.3">
      <c r="B30" s="41"/>
      <c r="C30" s="41"/>
      <c r="D30" s="41"/>
      <c r="E30" s="41"/>
      <c r="F30" s="41"/>
      <c r="I30" s="41"/>
      <c r="J30" s="41"/>
      <c r="K30" s="41"/>
      <c r="L30" s="41"/>
    </row>
    <row r="31" spans="2:25" ht="15" customHeight="1" x14ac:dyDescent="0.3">
      <c r="B31" s="41"/>
      <c r="C31" s="41"/>
      <c r="D31" s="41"/>
      <c r="E31" s="41"/>
      <c r="F31" s="41"/>
      <c r="G31" s="41"/>
      <c r="H31" s="41"/>
      <c r="I31" s="41"/>
      <c r="J31" s="41"/>
      <c r="K31" s="41"/>
      <c r="L31" s="41"/>
    </row>
    <row r="32" spans="2:25" ht="15" customHeight="1" x14ac:dyDescent="0.3">
      <c r="B32" s="41"/>
      <c r="C32" s="41"/>
      <c r="D32" s="41"/>
      <c r="E32" s="41"/>
      <c r="F32" s="41"/>
      <c r="G32" s="41"/>
      <c r="H32" s="41"/>
      <c r="I32" s="41"/>
      <c r="J32" s="41"/>
      <c r="K32" s="41"/>
      <c r="L32" s="41"/>
    </row>
    <row r="33" spans="2:19" ht="15" customHeight="1" x14ac:dyDescent="0.3">
      <c r="B33" s="41"/>
      <c r="C33" s="41"/>
      <c r="D33" s="41"/>
      <c r="E33" s="41"/>
      <c r="F33" s="41"/>
      <c r="G33" s="42">
        <v>121</v>
      </c>
      <c r="H33" s="43"/>
      <c r="I33" s="41"/>
      <c r="J33" s="41"/>
      <c r="K33" s="41"/>
      <c r="L33" s="41"/>
    </row>
    <row r="34" spans="2:19" x14ac:dyDescent="0.3">
      <c r="B34" s="41"/>
      <c r="C34" s="41"/>
      <c r="D34" s="41"/>
      <c r="E34" s="41"/>
      <c r="F34" s="41"/>
      <c r="I34" s="41"/>
      <c r="J34" s="41"/>
      <c r="K34" s="41"/>
      <c r="L34" s="41"/>
    </row>
    <row r="35" spans="2:19" ht="23.4" x14ac:dyDescent="0.3">
      <c r="C35" s="44"/>
      <c r="D35" s="44"/>
      <c r="E35" s="44"/>
      <c r="F35" s="44"/>
      <c r="G35" s="41"/>
      <c r="H35" s="41"/>
      <c r="I35" s="41">
        <v>2000</v>
      </c>
      <c r="J35" s="45"/>
      <c r="K35" s="41"/>
      <c r="L35" s="41"/>
      <c r="M35" s="41"/>
    </row>
    <row r="36" spans="2:19" x14ac:dyDescent="0.3">
      <c r="C36" s="41"/>
      <c r="D36" s="41"/>
      <c r="E36" s="41"/>
      <c r="F36" s="41"/>
      <c r="G36" s="41"/>
      <c r="H36" s="41">
        <v>1</v>
      </c>
      <c r="I36" s="41"/>
      <c r="J36" s="41"/>
      <c r="K36" s="41"/>
      <c r="L36" s="41"/>
      <c r="M36" s="41"/>
    </row>
    <row r="37" spans="2:19" x14ac:dyDescent="0.3">
      <c r="C37" s="41"/>
      <c r="D37" s="41"/>
      <c r="E37" s="41"/>
      <c r="F37" s="41"/>
      <c r="G37" s="41"/>
      <c r="H37" s="41"/>
      <c r="I37" s="41"/>
      <c r="J37" s="41"/>
      <c r="K37" s="41"/>
      <c r="L37" s="41"/>
      <c r="M37" s="41"/>
    </row>
    <row r="38" spans="2:19" x14ac:dyDescent="0.3">
      <c r="C38" s="41"/>
      <c r="D38" s="41"/>
      <c r="E38" s="41"/>
      <c r="F38" s="41"/>
      <c r="G38" s="41"/>
      <c r="H38" s="41"/>
      <c r="I38" s="41"/>
      <c r="J38" s="41"/>
      <c r="K38" s="82"/>
      <c r="L38" s="41"/>
      <c r="M38" s="41"/>
    </row>
    <row r="39" spans="2:19" x14ac:dyDescent="0.3">
      <c r="C39" s="41"/>
      <c r="D39" s="41"/>
      <c r="E39" s="41"/>
      <c r="F39" s="41"/>
      <c r="G39" s="41"/>
      <c r="H39" s="41"/>
      <c r="I39" s="41"/>
      <c r="J39" s="41"/>
      <c r="K39" s="82"/>
      <c r="L39" s="41"/>
      <c r="M39" s="41"/>
    </row>
    <row r="40" spans="2:19" x14ac:dyDescent="0.3">
      <c r="C40" s="41"/>
      <c r="D40" s="41"/>
      <c r="E40" s="83"/>
      <c r="F40" s="83"/>
      <c r="G40" s="83"/>
      <c r="H40" s="83"/>
      <c r="I40" s="41"/>
      <c r="J40" s="41"/>
      <c r="K40" s="41"/>
      <c r="L40" s="41"/>
      <c r="M40" s="41"/>
    </row>
    <row r="41" spans="2:19" x14ac:dyDescent="0.3">
      <c r="C41" s="41"/>
      <c r="D41" s="41"/>
      <c r="E41" s="83"/>
      <c r="F41" s="83"/>
      <c r="G41" s="83"/>
      <c r="H41" s="83"/>
      <c r="I41" s="41"/>
      <c r="J41" s="41"/>
      <c r="K41" s="41"/>
      <c r="L41" s="41"/>
      <c r="M41" s="41"/>
    </row>
    <row r="42" spans="2:19" ht="15" customHeight="1" x14ac:dyDescent="0.3">
      <c r="C42" s="41"/>
      <c r="D42" s="41"/>
      <c r="E42" s="41"/>
      <c r="F42" s="41"/>
      <c r="G42" s="41"/>
      <c r="H42" s="41"/>
      <c r="I42" s="41"/>
      <c r="J42" s="41"/>
      <c r="K42" s="41"/>
      <c r="L42" s="41"/>
      <c r="M42" s="46"/>
      <c r="N42" s="47">
        <v>75</v>
      </c>
      <c r="O42" s="47"/>
      <c r="P42" s="47">
        <v>98</v>
      </c>
      <c r="Q42" s="46"/>
      <c r="R42" s="46"/>
      <c r="S42" s="41"/>
    </row>
    <row r="43" spans="2:19" x14ac:dyDescent="0.3">
      <c r="M43" s="46"/>
      <c r="N43" s="47">
        <v>45</v>
      </c>
      <c r="O43" s="47"/>
      <c r="P43" s="47">
        <v>37</v>
      </c>
      <c r="Q43" s="46"/>
      <c r="R43" s="46"/>
    </row>
    <row r="44" spans="2:19" x14ac:dyDescent="0.3">
      <c r="M44" s="46"/>
      <c r="N44" s="47">
        <v>25</v>
      </c>
      <c r="O44" s="47"/>
      <c r="P44" s="47">
        <v>43</v>
      </c>
      <c r="Q44" s="46"/>
      <c r="R44" s="46"/>
    </row>
    <row r="45" spans="2:19" x14ac:dyDescent="0.3">
      <c r="M45" s="46"/>
      <c r="N45" s="47">
        <v>100</v>
      </c>
      <c r="O45" s="47"/>
      <c r="P45" s="47">
        <v>61</v>
      </c>
      <c r="Q45" s="46"/>
      <c r="R45" s="46"/>
    </row>
    <row r="46" spans="2:19" x14ac:dyDescent="0.3">
      <c r="M46" s="46"/>
      <c r="N46" s="47">
        <v>100</v>
      </c>
      <c r="O46" s="47"/>
      <c r="P46" s="47">
        <v>30</v>
      </c>
      <c r="Q46" s="46"/>
      <c r="R46" s="46"/>
    </row>
    <row r="47" spans="2:19" x14ac:dyDescent="0.3">
      <c r="M47" s="46"/>
      <c r="N47" s="48"/>
      <c r="O47" s="48"/>
      <c r="P47" s="46"/>
      <c r="Q47" s="46"/>
      <c r="R47" s="46"/>
    </row>
    <row r="48" spans="2:19" x14ac:dyDescent="0.3">
      <c r="M48" s="46"/>
      <c r="N48" s="48"/>
      <c r="O48" s="48"/>
      <c r="P48" s="46"/>
      <c r="Q48" s="46"/>
      <c r="R48" s="46"/>
    </row>
    <row r="51" spans="20:20" x14ac:dyDescent="0.3">
      <c r="T51" s="49"/>
    </row>
  </sheetData>
  <mergeCells count="3">
    <mergeCell ref="K38:K39"/>
    <mergeCell ref="E40:F41"/>
    <mergeCell ref="G40:H41"/>
  </mergeCells>
  <pageMargins left="0.7" right="0.7" top="0.75" bottom="0.75" header="0.3" footer="0.3"/>
  <pageSetup scale="2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6:S33"/>
  <sheetViews>
    <sheetView zoomScale="70" zoomScaleNormal="70" workbookViewId="0">
      <selection sqref="A1:XFD1048576"/>
    </sheetView>
  </sheetViews>
  <sheetFormatPr defaultColWidth="9.109375" defaultRowHeight="14.4" x14ac:dyDescent="0.3"/>
  <cols>
    <col min="1" max="17" width="9.109375" style="1"/>
    <col min="18" max="18" width="19.6640625" style="1" customWidth="1"/>
    <col min="19" max="19" width="21" style="1" customWidth="1"/>
    <col min="20" max="16384" width="9.109375" style="1"/>
  </cols>
  <sheetData>
    <row r="16" spans="15:15" ht="24" thickBot="1" x14ac:dyDescent="0.5">
      <c r="O16" s="4">
        <v>1</v>
      </c>
    </row>
    <row r="17" spans="15:19" ht="24" thickBot="1" x14ac:dyDescent="0.5">
      <c r="O17" s="4">
        <v>5</v>
      </c>
      <c r="R17" s="15" t="s">
        <v>16</v>
      </c>
      <c r="S17" s="15"/>
    </row>
    <row r="18" spans="15:19" ht="24" thickBot="1" x14ac:dyDescent="0.5">
      <c r="O18" s="4">
        <v>7</v>
      </c>
      <c r="R18" s="16"/>
      <c r="S18" s="16"/>
    </row>
    <row r="19" spans="15:19" ht="24" thickBot="1" x14ac:dyDescent="0.5">
      <c r="O19" s="4">
        <v>10</v>
      </c>
      <c r="R19" s="16" t="s">
        <v>17</v>
      </c>
      <c r="S19" s="16">
        <v>18.8</v>
      </c>
    </row>
    <row r="20" spans="15:19" ht="24" thickBot="1" x14ac:dyDescent="0.5">
      <c r="O20" s="4">
        <v>10</v>
      </c>
      <c r="R20" s="16" t="s">
        <v>18</v>
      </c>
      <c r="S20" s="16">
        <v>7.9467673371699457</v>
      </c>
    </row>
    <row r="21" spans="15:19" ht="24" thickBot="1" x14ac:dyDescent="0.5">
      <c r="O21" s="4">
        <v>10</v>
      </c>
      <c r="R21" s="16" t="s">
        <v>19</v>
      </c>
      <c r="S21" s="16">
        <v>10</v>
      </c>
    </row>
    <row r="22" spans="15:19" ht="24" thickBot="1" x14ac:dyDescent="0.5">
      <c r="O22" s="4">
        <v>15</v>
      </c>
      <c r="R22" s="16" t="s">
        <v>20</v>
      </c>
      <c r="S22" s="16">
        <v>10</v>
      </c>
    </row>
    <row r="23" spans="15:19" ht="24" thickBot="1" x14ac:dyDescent="0.5">
      <c r="O23" s="4">
        <v>3</v>
      </c>
      <c r="R23" s="16" t="s">
        <v>21</v>
      </c>
      <c r="S23" s="16">
        <v>25.129884820888279</v>
      </c>
    </row>
    <row r="24" spans="15:19" ht="24" thickBot="1" x14ac:dyDescent="0.5">
      <c r="O24" s="4">
        <v>80</v>
      </c>
      <c r="R24" s="16" t="s">
        <v>22</v>
      </c>
      <c r="S24" s="16">
        <v>631.51111111111118</v>
      </c>
    </row>
    <row r="25" spans="15:19" ht="24" thickBot="1" x14ac:dyDescent="0.5">
      <c r="O25" s="4">
        <v>47</v>
      </c>
      <c r="R25" s="16" t="s">
        <v>23</v>
      </c>
      <c r="S25" s="16">
        <v>3.813526141361236</v>
      </c>
    </row>
    <row r="26" spans="15:19" ht="24" thickBot="1" x14ac:dyDescent="0.5">
      <c r="O26" s="4"/>
      <c r="R26" s="16" t="s">
        <v>24</v>
      </c>
      <c r="S26" s="16">
        <v>2.062724815025978</v>
      </c>
    </row>
    <row r="27" spans="15:19" ht="15" thickBot="1" x14ac:dyDescent="0.35">
      <c r="R27" s="16" t="s">
        <v>25</v>
      </c>
      <c r="S27" s="16">
        <v>79</v>
      </c>
    </row>
    <row r="28" spans="15:19" ht="15" thickBot="1" x14ac:dyDescent="0.35">
      <c r="R28" s="16" t="s">
        <v>26</v>
      </c>
      <c r="S28" s="16">
        <v>1</v>
      </c>
    </row>
    <row r="29" spans="15:19" ht="15" thickBot="1" x14ac:dyDescent="0.35">
      <c r="R29" s="16" t="s">
        <v>27</v>
      </c>
      <c r="S29" s="16">
        <v>80</v>
      </c>
    </row>
    <row r="30" spans="15:19" ht="15" thickBot="1" x14ac:dyDescent="0.35">
      <c r="R30" s="16" t="s">
        <v>28</v>
      </c>
      <c r="S30" s="16">
        <v>188</v>
      </c>
    </row>
    <row r="31" spans="15:19" ht="15" thickBot="1" x14ac:dyDescent="0.35">
      <c r="R31" s="16" t="s">
        <v>29</v>
      </c>
      <c r="S31" s="16">
        <v>10</v>
      </c>
    </row>
    <row r="32" spans="15:19" ht="15" thickBot="1" x14ac:dyDescent="0.35"/>
    <row r="33" spans="2:11" ht="26.4" thickBot="1" x14ac:dyDescent="0.35">
      <c r="B33" s="13">
        <v>1</v>
      </c>
      <c r="C33" s="14">
        <v>5</v>
      </c>
      <c r="D33" s="14">
        <v>7</v>
      </c>
      <c r="E33" s="14">
        <v>10</v>
      </c>
      <c r="F33" s="14">
        <v>10</v>
      </c>
      <c r="G33" s="14">
        <v>10</v>
      </c>
      <c r="H33" s="14">
        <v>15</v>
      </c>
      <c r="I33" s="14">
        <v>3</v>
      </c>
      <c r="J33" s="14">
        <v>80</v>
      </c>
      <c r="K33" s="14">
        <v>47</v>
      </c>
    </row>
  </sheetData>
  <pageMargins left="0.7" right="0.7" top="0.75" bottom="0.75" header="0.3" footer="0.3"/>
  <pageSetup scale="4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3:R24"/>
  <sheetViews>
    <sheetView zoomScale="70" zoomScaleNormal="70" workbookViewId="0">
      <selection activeCell="O26" sqref="O26"/>
    </sheetView>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52" style="1" customWidth="1"/>
    <col min="14" max="14" width="21.5546875" style="1" customWidth="1"/>
    <col min="15" max="16384" width="8.88671875" style="1"/>
  </cols>
  <sheetData>
    <row r="3" spans="5:18" ht="21" x14ac:dyDescent="0.4">
      <c r="E3" s="84"/>
      <c r="F3" s="84"/>
      <c r="G3" s="84"/>
      <c r="H3" s="84"/>
    </row>
    <row r="4" spans="5:18" ht="21" x14ac:dyDescent="0.4">
      <c r="E4" s="30"/>
      <c r="F4" s="30"/>
      <c r="G4" s="30"/>
      <c r="H4" s="30"/>
    </row>
    <row r="5" spans="5:18" ht="21" x14ac:dyDescent="0.4">
      <c r="E5" s="30"/>
      <c r="F5" s="30"/>
      <c r="G5" s="30"/>
      <c r="H5" s="30"/>
    </row>
    <row r="6" spans="5:18" ht="21" x14ac:dyDescent="0.4">
      <c r="E6" s="31"/>
      <c r="F6" s="31"/>
      <c r="G6" s="31"/>
      <c r="H6" s="31"/>
    </row>
    <row r="7" spans="5:18" ht="21" x14ac:dyDescent="0.4">
      <c r="E7" s="31"/>
      <c r="F7" s="31"/>
      <c r="G7" s="31"/>
      <c r="H7" s="31"/>
    </row>
    <row r="8" spans="5:18" ht="27.6" x14ac:dyDescent="0.45">
      <c r="M8" s="32" t="s">
        <v>31</v>
      </c>
      <c r="N8" s="33"/>
      <c r="O8" s="33"/>
      <c r="P8" s="33"/>
      <c r="Q8" s="33"/>
      <c r="R8" s="33"/>
    </row>
    <row r="9" spans="5:18" ht="28.8" x14ac:dyDescent="0.55000000000000004">
      <c r="M9" s="21"/>
      <c r="N9" s="21"/>
      <c r="O9" s="33"/>
      <c r="P9" s="33"/>
    </row>
    <row r="10" spans="5:18" ht="27.6" x14ac:dyDescent="0.45">
      <c r="M10" s="34" t="s">
        <v>32</v>
      </c>
      <c r="N10" s="35">
        <v>5000</v>
      </c>
      <c r="O10" s="33"/>
      <c r="P10" s="33"/>
    </row>
    <row r="11" spans="5:18" ht="27.6" x14ac:dyDescent="0.45">
      <c r="M11" s="34"/>
      <c r="N11" s="36"/>
      <c r="O11" s="33"/>
      <c r="P11" s="33"/>
    </row>
    <row r="12" spans="5:18" ht="27.6" x14ac:dyDescent="0.45">
      <c r="M12" s="34" t="s">
        <v>33</v>
      </c>
      <c r="N12" s="35">
        <v>2</v>
      </c>
      <c r="O12" s="33"/>
      <c r="P12" s="33"/>
    </row>
    <row r="13" spans="5:18" ht="27.6" x14ac:dyDescent="0.45">
      <c r="M13" s="34"/>
      <c r="N13" s="36"/>
      <c r="O13" s="33"/>
      <c r="P13" s="33"/>
    </row>
    <row r="14" spans="5:18" ht="27.6" x14ac:dyDescent="0.45">
      <c r="M14" s="34" t="s">
        <v>34</v>
      </c>
      <c r="N14" s="35">
        <v>5</v>
      </c>
      <c r="O14" s="33"/>
      <c r="P14" s="33"/>
    </row>
    <row r="15" spans="5:18" ht="27.6" x14ac:dyDescent="0.45">
      <c r="M15" s="33"/>
      <c r="N15" s="37"/>
      <c r="O15" s="33"/>
      <c r="P15" s="33"/>
    </row>
    <row r="16" spans="5:18" ht="27.6" x14ac:dyDescent="0.45">
      <c r="M16" s="85" t="s">
        <v>35</v>
      </c>
      <c r="N16" s="85"/>
      <c r="O16" s="85"/>
      <c r="P16" s="85"/>
    </row>
    <row r="17" spans="13:18" ht="27.6" x14ac:dyDescent="0.45">
      <c r="M17" s="33"/>
      <c r="N17" s="37"/>
      <c r="O17" s="33"/>
      <c r="P17" s="33"/>
    </row>
    <row r="18" spans="13:18" ht="27.6" x14ac:dyDescent="0.45">
      <c r="M18" s="38" t="s">
        <v>36</v>
      </c>
      <c r="N18" s="39"/>
      <c r="O18" s="33"/>
      <c r="P18" s="33"/>
    </row>
    <row r="19" spans="13:18" ht="31.2" x14ac:dyDescent="0.6">
      <c r="M19" s="34"/>
      <c r="N19" s="36"/>
      <c r="O19" s="33"/>
      <c r="P19" s="33"/>
      <c r="Q19" s="86"/>
      <c r="R19" s="86"/>
    </row>
    <row r="20" spans="13:18" ht="27.6" x14ac:dyDescent="0.45">
      <c r="M20" s="34" t="s">
        <v>37</v>
      </c>
      <c r="N20" s="40">
        <f>N10+N18*N12</f>
        <v>5000</v>
      </c>
      <c r="O20" s="33"/>
      <c r="P20" s="33"/>
    </row>
    <row r="21" spans="13:18" ht="27.6" x14ac:dyDescent="0.45">
      <c r="M21" s="34"/>
      <c r="N21" s="36"/>
      <c r="O21" s="33"/>
      <c r="P21" s="33"/>
    </row>
    <row r="22" spans="13:18" ht="27.6" x14ac:dyDescent="0.45">
      <c r="M22" s="34" t="s">
        <v>38</v>
      </c>
      <c r="N22" s="40">
        <f>N14*N18</f>
        <v>0</v>
      </c>
      <c r="O22" s="33"/>
      <c r="P22" s="33"/>
    </row>
    <row r="23" spans="13:18" ht="27.6" x14ac:dyDescent="0.45">
      <c r="M23" s="34"/>
      <c r="N23" s="36"/>
      <c r="O23" s="33"/>
      <c r="P23" s="33"/>
    </row>
    <row r="24" spans="13:18" ht="27.6" x14ac:dyDescent="0.45">
      <c r="M24" s="34" t="s">
        <v>39</v>
      </c>
      <c r="N24" s="40">
        <f>N22-N20</f>
        <v>-5000</v>
      </c>
      <c r="O24" s="33"/>
      <c r="P24" s="33"/>
    </row>
  </sheetData>
  <mergeCells count="3">
    <mergeCell ref="E3:H3"/>
    <mergeCell ref="M16:P16"/>
    <mergeCell ref="Q19:R19"/>
  </mergeCells>
  <pageMargins left="0.7" right="0.7" top="0.75" bottom="0.75" header="0.3" footer="0.3"/>
  <pageSetup scale="6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O12:R26"/>
  <sheetViews>
    <sheetView zoomScale="70" zoomScaleNormal="70" workbookViewId="0">
      <selection activeCell="C8" sqref="C8"/>
    </sheetView>
  </sheetViews>
  <sheetFormatPr defaultColWidth="9.109375" defaultRowHeight="14.4" x14ac:dyDescent="0.3"/>
  <cols>
    <col min="1" max="14" width="9.109375" style="1"/>
    <col min="15" max="15" width="14.33203125" style="1" customWidth="1"/>
    <col min="16" max="16384" width="9.109375" style="1"/>
  </cols>
  <sheetData>
    <row r="12" spans="15:15" ht="25.8" x14ac:dyDescent="0.5">
      <c r="O12" s="8">
        <v>2</v>
      </c>
    </row>
    <row r="13" spans="15:15" ht="25.8" x14ac:dyDescent="0.5">
      <c r="O13" s="8">
        <v>4</v>
      </c>
    </row>
    <row r="14" spans="15:15" ht="25.8" x14ac:dyDescent="0.5">
      <c r="O14" s="8">
        <v>6</v>
      </c>
    </row>
    <row r="15" spans="15:15" ht="25.8" x14ac:dyDescent="0.5">
      <c r="O15" s="8">
        <v>7</v>
      </c>
    </row>
    <row r="16" spans="15:15" ht="25.8" x14ac:dyDescent="0.5">
      <c r="O16" s="8">
        <v>7</v>
      </c>
    </row>
    <row r="17" spans="15:18" ht="25.8" x14ac:dyDescent="0.5">
      <c r="O17" s="8">
        <v>17</v>
      </c>
    </row>
    <row r="18" spans="15:18" ht="25.8" x14ac:dyDescent="0.5">
      <c r="O18" s="8">
        <v>8</v>
      </c>
    </row>
    <row r="19" spans="15:18" ht="25.8" x14ac:dyDescent="0.5">
      <c r="O19" s="8">
        <v>9</v>
      </c>
    </row>
    <row r="20" spans="15:18" ht="25.8" x14ac:dyDescent="0.5">
      <c r="O20" s="8">
        <v>20</v>
      </c>
    </row>
    <row r="21" spans="15:18" ht="25.8" x14ac:dyDescent="0.5">
      <c r="O21" s="8">
        <v>1</v>
      </c>
    </row>
    <row r="22" spans="15:18" ht="25.8" x14ac:dyDescent="0.5">
      <c r="O22" s="8"/>
    </row>
    <row r="25" spans="15:18" ht="15" customHeight="1" x14ac:dyDescent="0.3">
      <c r="P25" s="87" t="s">
        <v>30</v>
      </c>
      <c r="Q25" s="87"/>
      <c r="R25" s="87"/>
    </row>
    <row r="26" spans="15:18" ht="15" customHeight="1" x14ac:dyDescent="0.3">
      <c r="P26" s="87"/>
      <c r="Q26" s="87"/>
      <c r="R26" s="87"/>
    </row>
  </sheetData>
  <mergeCells count="1">
    <mergeCell ref="P25:R26"/>
  </mergeCells>
  <pageMargins left="0.7" right="0.7" top="0.75" bottom="0.75" header="0.3" footer="0.3"/>
  <pageSetup scale="6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6:R27"/>
  <sheetViews>
    <sheetView zoomScale="70" zoomScaleNormal="70" workbookViewId="0">
      <selection activeCell="O30" sqref="O30"/>
    </sheetView>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3" width="9.109375" style="1"/>
    <col min="14" max="14" width="13.44140625" style="1" customWidth="1"/>
    <col min="15" max="15" width="16.33203125" style="1" customWidth="1"/>
    <col min="16" max="16" width="17.109375" style="1" customWidth="1"/>
    <col min="17" max="17" width="17.33203125" style="1" customWidth="1"/>
    <col min="18" max="18" width="16.6640625" style="1" customWidth="1"/>
    <col min="19" max="16384" width="9.109375" style="1"/>
  </cols>
  <sheetData>
    <row r="16" ht="15" thickBot="1" x14ac:dyDescent="0.35"/>
    <row r="17" spans="2:18" ht="68.400000000000006" customHeight="1" thickBot="1" x14ac:dyDescent="0.35">
      <c r="B17" s="19" t="s">
        <v>15</v>
      </c>
      <c r="C17" s="20" t="s">
        <v>0</v>
      </c>
      <c r="N17" s="19" t="s">
        <v>15</v>
      </c>
      <c r="O17" s="20" t="s">
        <v>0</v>
      </c>
      <c r="P17" s="20" t="s">
        <v>1</v>
      </c>
      <c r="Q17" s="20" t="s">
        <v>2</v>
      </c>
      <c r="R17" s="20" t="s">
        <v>9</v>
      </c>
    </row>
    <row r="18" spans="2:18" ht="21.6" thickBot="1" x14ac:dyDescent="0.35">
      <c r="B18" s="2">
        <v>1</v>
      </c>
      <c r="C18" s="3">
        <v>6</v>
      </c>
      <c r="N18" s="2">
        <v>1</v>
      </c>
      <c r="O18" s="3">
        <v>6</v>
      </c>
      <c r="P18" s="18">
        <f>O18/O26</f>
        <v>0.375</v>
      </c>
      <c r="Q18" s="17">
        <f>O18</f>
        <v>6</v>
      </c>
      <c r="R18" s="18">
        <f>P18</f>
        <v>0.375</v>
      </c>
    </row>
    <row r="19" spans="2:18" ht="21.6" thickBot="1" x14ac:dyDescent="0.35">
      <c r="B19" s="2">
        <v>2</v>
      </c>
      <c r="C19" s="3">
        <v>18</v>
      </c>
      <c r="N19" s="2">
        <v>2</v>
      </c>
      <c r="O19" s="3">
        <v>18</v>
      </c>
      <c r="P19" s="18">
        <f>O19/$O$26</f>
        <v>1.125</v>
      </c>
      <c r="Q19" s="17">
        <f>Q18+O19</f>
        <v>24</v>
      </c>
      <c r="R19" s="18">
        <f>R18+P19</f>
        <v>1.5</v>
      </c>
    </row>
    <row r="20" spans="2:18" ht="21.6" thickBot="1" x14ac:dyDescent="0.35">
      <c r="B20" s="2">
        <v>3</v>
      </c>
      <c r="C20" s="3">
        <v>34</v>
      </c>
      <c r="N20" s="2">
        <v>3</v>
      </c>
      <c r="O20" s="3">
        <v>34</v>
      </c>
      <c r="P20" s="18">
        <f t="shared" ref="P20:P25" si="0">O20/$O$26</f>
        <v>2.125</v>
      </c>
      <c r="Q20" s="17">
        <f t="shared" ref="Q20:Q25" si="1">Q19+O20</f>
        <v>58</v>
      </c>
      <c r="R20" s="18">
        <f t="shared" ref="R20:R25" si="2">R19+P20</f>
        <v>3.625</v>
      </c>
    </row>
    <row r="21" spans="2:18" ht="21.6" thickBot="1" x14ac:dyDescent="0.35">
      <c r="B21" s="2">
        <v>4</v>
      </c>
      <c r="C21" s="3">
        <v>48</v>
      </c>
      <c r="N21" s="2">
        <v>4</v>
      </c>
      <c r="O21" s="3">
        <v>48</v>
      </c>
      <c r="P21" s="18">
        <f t="shared" si="0"/>
        <v>3</v>
      </c>
      <c r="Q21" s="17">
        <f t="shared" si="1"/>
        <v>106</v>
      </c>
      <c r="R21" s="18">
        <f t="shared" si="2"/>
        <v>6.625</v>
      </c>
    </row>
    <row r="22" spans="2:18" ht="21.6" thickBot="1" x14ac:dyDescent="0.35">
      <c r="B22" s="2">
        <v>5</v>
      </c>
      <c r="C22" s="3">
        <v>38</v>
      </c>
      <c r="N22" s="2">
        <v>5</v>
      </c>
      <c r="O22" s="3">
        <v>38</v>
      </c>
      <c r="P22" s="18">
        <f t="shared" si="0"/>
        <v>2.375</v>
      </c>
      <c r="Q22" s="17">
        <f t="shared" si="1"/>
        <v>144</v>
      </c>
      <c r="R22" s="18">
        <f t="shared" si="2"/>
        <v>9</v>
      </c>
    </row>
    <row r="23" spans="2:18" ht="21.6" thickBot="1" x14ac:dyDescent="0.35">
      <c r="B23" s="2">
        <v>6</v>
      </c>
      <c r="C23" s="3">
        <v>34</v>
      </c>
      <c r="N23" s="2">
        <v>6</v>
      </c>
      <c r="O23" s="3">
        <v>34</v>
      </c>
      <c r="P23" s="18">
        <f t="shared" si="0"/>
        <v>2.125</v>
      </c>
      <c r="Q23" s="17">
        <f t="shared" si="1"/>
        <v>178</v>
      </c>
      <c r="R23" s="18">
        <f t="shared" si="2"/>
        <v>11.125</v>
      </c>
    </row>
    <row r="24" spans="2:18" ht="21.6" thickBot="1" x14ac:dyDescent="0.35">
      <c r="B24" s="2">
        <v>7</v>
      </c>
      <c r="C24" s="3">
        <v>16</v>
      </c>
      <c r="N24" s="2">
        <v>7</v>
      </c>
      <c r="O24" s="3">
        <v>16</v>
      </c>
      <c r="P24" s="18">
        <f t="shared" si="0"/>
        <v>1</v>
      </c>
      <c r="Q24" s="17">
        <f t="shared" si="1"/>
        <v>194</v>
      </c>
      <c r="R24" s="18">
        <f t="shared" si="2"/>
        <v>12.125</v>
      </c>
    </row>
    <row r="25" spans="2:18" ht="21.6" thickBot="1" x14ac:dyDescent="0.35">
      <c r="B25" s="2">
        <v>8</v>
      </c>
      <c r="C25" s="3">
        <v>6</v>
      </c>
      <c r="N25" s="2">
        <v>8</v>
      </c>
      <c r="O25" s="3">
        <v>6</v>
      </c>
      <c r="P25" s="18">
        <f t="shared" si="0"/>
        <v>0.375</v>
      </c>
      <c r="Q25" s="17">
        <f t="shared" si="1"/>
        <v>200</v>
      </c>
      <c r="R25" s="18">
        <f t="shared" si="2"/>
        <v>12.5</v>
      </c>
    </row>
    <row r="26" spans="2:18" ht="24.75" customHeight="1" thickBot="1" x14ac:dyDescent="0.35">
      <c r="B26" s="2">
        <v>9</v>
      </c>
      <c r="C26" s="3">
        <v>16</v>
      </c>
      <c r="N26" s="2">
        <v>9</v>
      </c>
      <c r="O26" s="3">
        <v>16</v>
      </c>
      <c r="P26" s="18">
        <f t="shared" ref="P26:P27" si="3">O26/$O$26</f>
        <v>1</v>
      </c>
      <c r="Q26" s="17">
        <f t="shared" ref="Q26:Q27" si="4">Q25+O26</f>
        <v>216</v>
      </c>
      <c r="R26" s="18">
        <f t="shared" ref="R26:R27" si="5">R25+P26</f>
        <v>13.5</v>
      </c>
    </row>
    <row r="27" spans="2:18" ht="21.6" thickBot="1" x14ac:dyDescent="0.35">
      <c r="B27" s="2">
        <v>10</v>
      </c>
      <c r="C27" s="3">
        <v>6</v>
      </c>
      <c r="N27" s="2">
        <v>10</v>
      </c>
      <c r="O27" s="3">
        <v>6</v>
      </c>
      <c r="P27" s="18">
        <f t="shared" si="3"/>
        <v>0.375</v>
      </c>
      <c r="Q27" s="17">
        <f t="shared" si="4"/>
        <v>222</v>
      </c>
      <c r="R27" s="18">
        <f t="shared" si="5"/>
        <v>13.875</v>
      </c>
    </row>
  </sheetData>
  <pageMargins left="0.7" right="0.7" top="0.75" bottom="0.75" header="0.3" footer="0.3"/>
  <pageSetup scale="4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N6:AB145"/>
  <sheetViews>
    <sheetView zoomScale="70" zoomScaleNormal="70" workbookViewId="0">
      <selection activeCell="AD60" sqref="A1:AD60"/>
    </sheetView>
  </sheetViews>
  <sheetFormatPr defaultColWidth="8.88671875" defaultRowHeight="14.4" x14ac:dyDescent="0.3"/>
  <cols>
    <col min="1" max="3" width="8.88671875" style="1"/>
    <col min="4" max="4" width="21.33203125" style="1" customWidth="1"/>
    <col min="5" max="5" width="14" style="1" customWidth="1"/>
    <col min="6" max="6" width="16.88671875" style="1" customWidth="1"/>
    <col min="7" max="18" width="8.88671875" style="1"/>
    <col min="19" max="19" width="16.33203125" style="1" customWidth="1"/>
    <col min="20" max="20" width="20" style="1" customWidth="1"/>
    <col min="21" max="16384" width="8.88671875" style="1"/>
  </cols>
  <sheetData>
    <row r="6" spans="19:28" x14ac:dyDescent="0.3">
      <c r="S6" s="88"/>
      <c r="T6" s="88"/>
      <c r="U6" s="88"/>
      <c r="V6" s="88"/>
      <c r="W6" s="88"/>
      <c r="X6" s="88"/>
      <c r="Y6" s="88"/>
      <c r="Z6" s="88"/>
      <c r="AA6" s="88"/>
      <c r="AB6" s="88"/>
    </row>
    <row r="7" spans="19:28" x14ac:dyDescent="0.3">
      <c r="S7" s="88"/>
      <c r="T7" s="88"/>
      <c r="U7" s="88"/>
      <c r="V7" s="88"/>
      <c r="W7" s="88"/>
      <c r="X7" s="88"/>
      <c r="Y7" s="88"/>
      <c r="Z7" s="88"/>
      <c r="AA7" s="88"/>
      <c r="AB7" s="88"/>
    </row>
    <row r="9" spans="19:28" x14ac:dyDescent="0.3">
      <c r="S9" s="89"/>
      <c r="T9" s="89"/>
      <c r="U9" s="89"/>
    </row>
    <row r="10" spans="19:28" x14ac:dyDescent="0.3">
      <c r="S10" s="89"/>
      <c r="T10" s="89"/>
      <c r="U10" s="89"/>
    </row>
    <row r="13" spans="19:28" ht="15" customHeight="1" x14ac:dyDescent="0.3"/>
    <row r="14" spans="19:28" ht="15" customHeight="1" x14ac:dyDescent="0.3"/>
    <row r="16" spans="19:28" ht="15" customHeight="1" x14ac:dyDescent="0.3"/>
    <row r="17" ht="15" customHeight="1" x14ac:dyDescent="0.3"/>
    <row r="20" ht="14.4" customHeight="1" x14ac:dyDescent="0.3"/>
    <row r="21" ht="14.4" customHeight="1" x14ac:dyDescent="0.3"/>
    <row r="23" ht="39" customHeight="1" x14ac:dyDescent="0.3"/>
    <row r="24" ht="14.4" customHeight="1" x14ac:dyDescent="0.3"/>
    <row r="26" ht="25.95" customHeight="1" x14ac:dyDescent="0.3"/>
    <row r="27" ht="14.4" customHeight="1" x14ac:dyDescent="0.3"/>
    <row r="28" ht="14.4" customHeight="1" x14ac:dyDescent="0.3"/>
    <row r="30" ht="14.4" customHeight="1" x14ac:dyDescent="0.3"/>
    <row r="31" ht="14.4" customHeight="1" x14ac:dyDescent="0.3"/>
    <row r="33" ht="14.4" customHeight="1" x14ac:dyDescent="0.3"/>
    <row r="34" ht="14.4" customHeight="1" x14ac:dyDescent="0.3"/>
    <row r="36" ht="14.4" customHeight="1" x14ac:dyDescent="0.3"/>
    <row r="37" ht="14.4" customHeight="1" x14ac:dyDescent="0.3"/>
    <row r="40" ht="14.4" customHeight="1" x14ac:dyDescent="0.3"/>
    <row r="41" ht="14.4" customHeight="1" x14ac:dyDescent="0.3"/>
    <row r="45" ht="15" customHeight="1" x14ac:dyDescent="0.3"/>
    <row r="46" ht="15" customHeight="1" x14ac:dyDescent="0.3"/>
    <row r="47" ht="15" customHeight="1" x14ac:dyDescent="0.3"/>
    <row r="48" ht="15" customHeight="1" x14ac:dyDescent="0.3"/>
    <row r="49" spans="14:19" x14ac:dyDescent="0.3">
      <c r="N49" s="54"/>
      <c r="O49" s="54"/>
      <c r="P49" s="54"/>
      <c r="Q49" s="54"/>
      <c r="R49" s="54"/>
      <c r="S49" s="54"/>
    </row>
    <row r="50" spans="14:19" x14ac:dyDescent="0.3">
      <c r="N50" s="54"/>
      <c r="O50" s="54"/>
      <c r="P50" s="54"/>
      <c r="Q50" s="54"/>
      <c r="R50" s="54"/>
      <c r="S50" s="54"/>
    </row>
    <row r="51" spans="14:19" x14ac:dyDescent="0.3">
      <c r="N51" s="54"/>
      <c r="O51" s="54"/>
      <c r="P51" s="54"/>
      <c r="Q51" s="54"/>
      <c r="R51" s="54"/>
      <c r="S51" s="54"/>
    </row>
    <row r="52" spans="14:19" x14ac:dyDescent="0.3">
      <c r="N52" s="54"/>
      <c r="O52" s="54"/>
      <c r="P52" s="54"/>
      <c r="Q52" s="54"/>
      <c r="R52" s="54"/>
      <c r="S52" s="54"/>
    </row>
    <row r="53" spans="14:19" x14ac:dyDescent="0.3">
      <c r="N53" s="54"/>
      <c r="O53" s="54"/>
      <c r="P53" s="54"/>
      <c r="Q53" s="54"/>
      <c r="R53" s="54"/>
      <c r="S53" s="54"/>
    </row>
    <row r="54" spans="14:19" x14ac:dyDescent="0.3">
      <c r="N54" s="54"/>
      <c r="O54" s="54"/>
      <c r="P54" s="54"/>
      <c r="Q54" s="54"/>
      <c r="R54" s="54"/>
      <c r="S54" s="54"/>
    </row>
    <row r="55" spans="14:19" x14ac:dyDescent="0.3">
      <c r="N55" s="54"/>
      <c r="O55" s="54"/>
      <c r="P55" s="54"/>
      <c r="Q55" s="54"/>
      <c r="R55" s="54"/>
      <c r="S55" s="54"/>
    </row>
    <row r="56" spans="14:19" x14ac:dyDescent="0.3">
      <c r="N56" s="54"/>
      <c r="O56" s="54"/>
      <c r="P56" s="54"/>
      <c r="Q56" s="54"/>
      <c r="R56" s="54"/>
      <c r="S56" s="54"/>
    </row>
    <row r="57" spans="14:19" x14ac:dyDescent="0.3">
      <c r="N57" s="54"/>
      <c r="O57" s="54"/>
      <c r="P57" s="54"/>
      <c r="Q57" s="54"/>
      <c r="R57" s="54"/>
      <c r="S57" s="54"/>
    </row>
    <row r="58" spans="14:19" x14ac:dyDescent="0.3">
      <c r="N58" s="54"/>
      <c r="O58" s="54"/>
      <c r="P58" s="54"/>
      <c r="Q58" s="54"/>
      <c r="R58" s="54"/>
      <c r="S58" s="54"/>
    </row>
    <row r="59" spans="14:19" x14ac:dyDescent="0.3">
      <c r="N59" s="54"/>
      <c r="O59" s="54"/>
      <c r="P59" s="54"/>
      <c r="Q59" s="54"/>
      <c r="R59" s="54"/>
      <c r="S59" s="54"/>
    </row>
    <row r="60" spans="14:19" x14ac:dyDescent="0.3">
      <c r="N60" s="54"/>
      <c r="O60" s="54"/>
      <c r="P60" s="54"/>
      <c r="Q60" s="54"/>
      <c r="R60" s="54"/>
      <c r="S60" s="54"/>
    </row>
    <row r="61" spans="14:19" x14ac:dyDescent="0.3">
      <c r="N61" s="54"/>
      <c r="O61" s="54"/>
      <c r="P61" s="54"/>
      <c r="Q61" s="54"/>
      <c r="R61" s="54"/>
      <c r="S61" s="54"/>
    </row>
    <row r="62" spans="14:19" x14ac:dyDescent="0.3">
      <c r="N62" s="54"/>
      <c r="O62" s="54"/>
      <c r="P62" s="54"/>
      <c r="Q62" s="54"/>
      <c r="R62" s="54"/>
      <c r="S62" s="54"/>
    </row>
    <row r="63" spans="14:19" x14ac:dyDescent="0.3">
      <c r="N63" s="54"/>
      <c r="O63" s="54"/>
      <c r="P63" s="54"/>
      <c r="Q63" s="54"/>
      <c r="R63" s="54"/>
      <c r="S63" s="54"/>
    </row>
    <row r="64" spans="14:19" x14ac:dyDescent="0.3">
      <c r="N64" s="54"/>
      <c r="O64" s="54"/>
      <c r="P64" s="54"/>
      <c r="Q64" s="54"/>
      <c r="R64" s="54"/>
      <c r="S64" s="54"/>
    </row>
    <row r="65" spans="14:19" x14ac:dyDescent="0.3">
      <c r="N65" s="54"/>
      <c r="O65" s="54"/>
      <c r="P65" s="54"/>
      <c r="Q65" s="54"/>
      <c r="R65" s="54"/>
      <c r="S65" s="54"/>
    </row>
    <row r="66" spans="14:19" x14ac:dyDescent="0.3">
      <c r="N66" s="54"/>
      <c r="O66" s="54"/>
      <c r="P66" s="54"/>
      <c r="Q66" s="54"/>
      <c r="R66" s="54"/>
      <c r="S66" s="54"/>
    </row>
    <row r="67" spans="14:19" x14ac:dyDescent="0.3">
      <c r="N67" s="54"/>
      <c r="O67" s="54"/>
      <c r="P67" s="54"/>
      <c r="Q67" s="54"/>
      <c r="R67" s="54"/>
      <c r="S67" s="54"/>
    </row>
    <row r="68" spans="14:19" x14ac:dyDescent="0.3">
      <c r="N68" s="54"/>
      <c r="O68" s="54"/>
      <c r="P68" s="54"/>
      <c r="Q68" s="54"/>
      <c r="R68" s="54"/>
      <c r="S68" s="54"/>
    </row>
    <row r="69" spans="14:19" x14ac:dyDescent="0.3">
      <c r="N69" s="54"/>
      <c r="O69" s="54"/>
      <c r="P69" s="54"/>
      <c r="Q69" s="54"/>
      <c r="R69" s="54"/>
      <c r="S69" s="54"/>
    </row>
    <row r="70" spans="14:19" x14ac:dyDescent="0.3">
      <c r="N70" s="54"/>
      <c r="O70" s="54"/>
      <c r="P70" s="54"/>
      <c r="Q70" s="54"/>
      <c r="R70" s="54"/>
      <c r="S70" s="54"/>
    </row>
    <row r="71" spans="14:19" x14ac:dyDescent="0.3">
      <c r="N71" s="54"/>
      <c r="O71" s="54"/>
      <c r="P71" s="54"/>
      <c r="Q71" s="54"/>
      <c r="R71" s="54"/>
      <c r="S71" s="54"/>
    </row>
    <row r="72" spans="14:19" x14ac:dyDescent="0.3">
      <c r="N72" s="54"/>
      <c r="O72" s="54"/>
      <c r="P72" s="54"/>
      <c r="Q72" s="54"/>
      <c r="R72" s="54"/>
      <c r="S72" s="54"/>
    </row>
    <row r="73" spans="14:19" x14ac:dyDescent="0.3">
      <c r="N73" s="54"/>
      <c r="O73" s="54"/>
      <c r="P73" s="54"/>
      <c r="Q73" s="54"/>
      <c r="R73" s="54"/>
      <c r="S73" s="54"/>
    </row>
    <row r="74" spans="14:19" x14ac:dyDescent="0.3">
      <c r="N74" s="54"/>
      <c r="O74" s="54"/>
      <c r="P74" s="54"/>
      <c r="Q74" s="54"/>
      <c r="R74" s="54"/>
      <c r="S74" s="54"/>
    </row>
    <row r="75" spans="14:19" x14ac:dyDescent="0.3">
      <c r="N75" s="54"/>
      <c r="O75" s="54"/>
      <c r="P75" s="54"/>
      <c r="Q75" s="54"/>
      <c r="R75" s="54"/>
      <c r="S75" s="54"/>
    </row>
    <row r="76" spans="14:19" x14ac:dyDescent="0.3">
      <c r="N76" s="54"/>
      <c r="O76" s="54"/>
      <c r="P76" s="54"/>
      <c r="Q76" s="54"/>
      <c r="R76" s="54"/>
      <c r="S76" s="54"/>
    </row>
    <row r="77" spans="14:19" x14ac:dyDescent="0.3">
      <c r="N77" s="54"/>
      <c r="O77" s="54"/>
      <c r="P77" s="54"/>
      <c r="Q77" s="54"/>
      <c r="R77" s="54"/>
      <c r="S77" s="54"/>
    </row>
    <row r="78" spans="14:19" ht="18" customHeight="1" x14ac:dyDescent="0.3">
      <c r="N78" s="54"/>
      <c r="O78" s="54"/>
      <c r="P78" s="54"/>
      <c r="Q78" s="54"/>
      <c r="R78" s="54"/>
      <c r="S78" s="54"/>
    </row>
    <row r="79" spans="14:19" ht="18" customHeight="1" x14ac:dyDescent="0.3">
      <c r="N79" s="54"/>
      <c r="O79" s="54"/>
      <c r="P79" s="54"/>
      <c r="Q79" s="54"/>
      <c r="R79" s="54"/>
      <c r="S79" s="54"/>
    </row>
    <row r="80" spans="14:19" ht="18" customHeight="1" x14ac:dyDescent="0.3">
      <c r="N80" s="54"/>
      <c r="O80" s="54"/>
      <c r="P80" s="54"/>
      <c r="Q80" s="54"/>
      <c r="R80" s="54"/>
      <c r="S80" s="54"/>
    </row>
    <row r="81" spans="14:19" ht="18" customHeight="1" x14ac:dyDescent="0.3">
      <c r="N81" s="54"/>
      <c r="O81" s="54"/>
      <c r="P81" s="54"/>
      <c r="Q81" s="54"/>
      <c r="R81" s="54"/>
      <c r="S81" s="54"/>
    </row>
    <row r="82" spans="14:19" x14ac:dyDescent="0.3">
      <c r="N82" s="54"/>
      <c r="O82" s="54"/>
      <c r="P82" s="54"/>
      <c r="Q82" s="54"/>
      <c r="R82" s="54"/>
      <c r="S82" s="54"/>
    </row>
    <row r="83" spans="14:19" x14ac:dyDescent="0.3">
      <c r="N83" s="54"/>
      <c r="O83" s="54"/>
      <c r="P83" s="54"/>
      <c r="Q83" s="54"/>
      <c r="R83" s="54"/>
      <c r="S83" s="54"/>
    </row>
    <row r="84" spans="14:19" ht="26.25" customHeight="1" x14ac:dyDescent="0.3">
      <c r="N84" s="54"/>
      <c r="O84" s="54"/>
      <c r="P84" s="54"/>
      <c r="Q84" s="54"/>
      <c r="R84" s="54"/>
      <c r="S84" s="54"/>
    </row>
    <row r="85" spans="14:19" ht="15" customHeight="1" x14ac:dyDescent="0.3">
      <c r="N85" s="54"/>
      <c r="O85" s="54"/>
      <c r="P85" s="54"/>
      <c r="Q85" s="54"/>
      <c r="R85" s="54"/>
      <c r="S85" s="54"/>
    </row>
    <row r="86" spans="14:19" ht="15" customHeight="1" x14ac:dyDescent="0.3">
      <c r="N86" s="54"/>
      <c r="O86" s="54"/>
      <c r="P86" s="54"/>
      <c r="Q86" s="54"/>
      <c r="R86" s="54"/>
      <c r="S86" s="54"/>
    </row>
    <row r="87" spans="14:19" x14ac:dyDescent="0.3">
      <c r="N87" s="54"/>
      <c r="O87" s="54"/>
      <c r="P87" s="54"/>
      <c r="Q87" s="54"/>
      <c r="R87" s="54"/>
      <c r="S87" s="54"/>
    </row>
    <row r="88" spans="14:19" ht="15" customHeight="1" x14ac:dyDescent="0.3">
      <c r="N88" s="54"/>
      <c r="O88" s="54"/>
      <c r="P88" s="54"/>
      <c r="Q88" s="54"/>
      <c r="R88" s="54"/>
      <c r="S88" s="54"/>
    </row>
    <row r="89" spans="14:19" ht="15" customHeight="1" x14ac:dyDescent="0.3">
      <c r="N89" s="54"/>
      <c r="O89" s="54"/>
      <c r="P89" s="54"/>
      <c r="Q89" s="54"/>
      <c r="R89" s="54"/>
      <c r="S89" s="54"/>
    </row>
    <row r="90" spans="14:19" x14ac:dyDescent="0.3">
      <c r="N90" s="54"/>
      <c r="O90" s="54"/>
      <c r="P90" s="54"/>
      <c r="Q90" s="54"/>
      <c r="R90" s="54"/>
      <c r="S90" s="54"/>
    </row>
    <row r="91" spans="14:19" x14ac:dyDescent="0.3">
      <c r="N91" s="54"/>
      <c r="O91" s="54"/>
      <c r="P91" s="54"/>
      <c r="Q91" s="54"/>
      <c r="R91" s="54"/>
      <c r="S91" s="54"/>
    </row>
    <row r="92" spans="14:19" x14ac:dyDescent="0.3">
      <c r="N92" s="54"/>
      <c r="O92" s="54"/>
      <c r="P92" s="54"/>
      <c r="Q92" s="54"/>
      <c r="R92" s="54"/>
      <c r="S92" s="54"/>
    </row>
    <row r="93" spans="14:19" x14ac:dyDescent="0.3">
      <c r="N93" s="54"/>
      <c r="O93" s="54"/>
      <c r="P93" s="54"/>
      <c r="Q93" s="54"/>
      <c r="R93" s="54"/>
      <c r="S93" s="54"/>
    </row>
    <row r="94" spans="14:19" x14ac:dyDescent="0.3">
      <c r="N94" s="54"/>
      <c r="O94" s="54"/>
      <c r="P94" s="54"/>
      <c r="Q94" s="54"/>
      <c r="R94" s="54"/>
      <c r="S94" s="54"/>
    </row>
    <row r="95" spans="14:19" x14ac:dyDescent="0.3">
      <c r="R95" s="54"/>
      <c r="S95" s="54"/>
    </row>
    <row r="96" spans="14:19" x14ac:dyDescent="0.3">
      <c r="R96" s="54"/>
      <c r="S96" s="54"/>
    </row>
    <row r="97" spans="18:19" x14ac:dyDescent="0.3">
      <c r="R97" s="54"/>
      <c r="S97" s="54"/>
    </row>
    <row r="98" spans="18:19" x14ac:dyDescent="0.3">
      <c r="R98" s="54"/>
      <c r="S98" s="54"/>
    </row>
    <row r="99" spans="18:19" ht="14.4" customHeight="1" x14ac:dyDescent="0.3">
      <c r="R99" s="54"/>
      <c r="S99" s="54"/>
    </row>
    <row r="100" spans="18:19" ht="14.4" customHeight="1" x14ac:dyDescent="0.3">
      <c r="R100" s="54"/>
      <c r="S100" s="54"/>
    </row>
    <row r="101" spans="18:19" x14ac:dyDescent="0.3">
      <c r="R101" s="54"/>
      <c r="S101" s="54"/>
    </row>
    <row r="102" spans="18:19" x14ac:dyDescent="0.3">
      <c r="R102" s="54"/>
      <c r="S102" s="54"/>
    </row>
    <row r="103" spans="18:19" ht="15" customHeight="1" x14ac:dyDescent="0.3">
      <c r="R103" s="54"/>
      <c r="S103" s="54"/>
    </row>
    <row r="104" spans="18:19" ht="15" customHeight="1" x14ac:dyDescent="0.3">
      <c r="R104" s="54"/>
      <c r="S104" s="54"/>
    </row>
    <row r="105" spans="18:19" ht="15" customHeight="1" x14ac:dyDescent="0.3">
      <c r="R105" s="54"/>
      <c r="S105" s="54"/>
    </row>
    <row r="106" spans="18:19" ht="15" customHeight="1" x14ac:dyDescent="0.3">
      <c r="R106" s="54"/>
      <c r="S106" s="54"/>
    </row>
    <row r="107" spans="18:19" ht="15" customHeight="1" x14ac:dyDescent="0.3">
      <c r="R107" s="54"/>
      <c r="S107" s="54"/>
    </row>
    <row r="108" spans="18:19" ht="15" customHeight="1" x14ac:dyDescent="0.3">
      <c r="R108" s="54"/>
      <c r="S108" s="54"/>
    </row>
    <row r="109" spans="18:19" ht="15" customHeight="1" x14ac:dyDescent="0.3">
      <c r="R109" s="54"/>
      <c r="S109" s="54"/>
    </row>
    <row r="110" spans="18:19" ht="15" customHeight="1" x14ac:dyDescent="0.3"/>
    <row r="111" spans="18:19" ht="15" customHeight="1" x14ac:dyDescent="0.3"/>
    <row r="112" spans="18:19" ht="15" customHeight="1" x14ac:dyDescent="0.3">
      <c r="R112" s="54"/>
      <c r="S112" s="54"/>
    </row>
    <row r="113" spans="14:19" ht="15" customHeight="1" x14ac:dyDescent="0.3">
      <c r="S113" s="54"/>
    </row>
    <row r="114" spans="14:19" ht="15" customHeight="1" x14ac:dyDescent="0.3">
      <c r="S114" s="54"/>
    </row>
    <row r="115" spans="14:19" ht="18.75" customHeight="1" x14ac:dyDescent="0.3">
      <c r="R115" s="54"/>
      <c r="S115" s="54"/>
    </row>
    <row r="116" spans="14:19" ht="15" customHeight="1" x14ac:dyDescent="0.3">
      <c r="R116" s="54"/>
      <c r="S116" s="54"/>
    </row>
    <row r="117" spans="14:19" ht="32.25" customHeight="1" x14ac:dyDescent="0.3">
      <c r="R117" s="54"/>
      <c r="S117" s="54"/>
    </row>
    <row r="118" spans="14:19" ht="15" customHeight="1" x14ac:dyDescent="0.3">
      <c r="R118" s="54"/>
      <c r="S118" s="54"/>
    </row>
    <row r="119" spans="14:19" ht="26.25" customHeight="1" x14ac:dyDescent="0.3">
      <c r="R119" s="54"/>
      <c r="S119" s="54"/>
    </row>
    <row r="120" spans="14:19" ht="33.75" customHeight="1" x14ac:dyDescent="0.3">
      <c r="R120" s="54"/>
      <c r="S120" s="54"/>
    </row>
    <row r="121" spans="14:19" ht="15" customHeight="1" x14ac:dyDescent="0.3">
      <c r="R121" s="54"/>
      <c r="S121" s="54"/>
    </row>
    <row r="122" spans="14:19" ht="15" customHeight="1" x14ac:dyDescent="0.3">
      <c r="R122" s="54"/>
      <c r="S122" s="54"/>
    </row>
    <row r="123" spans="14:19" ht="15" customHeight="1" x14ac:dyDescent="0.3">
      <c r="R123" s="54"/>
      <c r="S123" s="54"/>
    </row>
    <row r="124" spans="14:19" ht="15" customHeight="1" x14ac:dyDescent="0.3">
      <c r="R124" s="54"/>
      <c r="S124" s="54"/>
    </row>
    <row r="125" spans="14:19" ht="15" customHeight="1" x14ac:dyDescent="0.3">
      <c r="R125" s="54"/>
      <c r="S125" s="54"/>
    </row>
    <row r="126" spans="14:19" x14ac:dyDescent="0.3">
      <c r="R126" s="54"/>
      <c r="S126" s="54"/>
    </row>
    <row r="127" spans="14:19" x14ac:dyDescent="0.3">
      <c r="N127" s="54"/>
      <c r="O127" s="54"/>
      <c r="P127" s="54"/>
      <c r="Q127" s="54"/>
      <c r="R127" s="54"/>
      <c r="S127" s="54"/>
    </row>
    <row r="128" spans="14:19" x14ac:dyDescent="0.3">
      <c r="S128" s="54"/>
    </row>
    <row r="129" spans="14:19" x14ac:dyDescent="0.3">
      <c r="S129" s="54"/>
    </row>
    <row r="130" spans="14:19" ht="14.4" customHeight="1" x14ac:dyDescent="0.3">
      <c r="S130" s="54"/>
    </row>
    <row r="131" spans="14:19" ht="14.4" customHeight="1" x14ac:dyDescent="0.3">
      <c r="S131" s="54"/>
    </row>
    <row r="132" spans="14:19" x14ac:dyDescent="0.3">
      <c r="S132" s="54"/>
    </row>
    <row r="133" spans="14:19" x14ac:dyDescent="0.3">
      <c r="S133" s="54"/>
    </row>
    <row r="134" spans="14:19" ht="14.4" customHeight="1" x14ac:dyDescent="0.3">
      <c r="S134" s="54"/>
    </row>
    <row r="135" spans="14:19" ht="14.4" customHeight="1" x14ac:dyDescent="0.3">
      <c r="S135" s="54"/>
    </row>
    <row r="136" spans="14:19" ht="14.4" customHeight="1" x14ac:dyDescent="0.3">
      <c r="S136" s="54"/>
    </row>
    <row r="137" spans="14:19" x14ac:dyDescent="0.3">
      <c r="S137" s="54"/>
    </row>
    <row r="138" spans="14:19" x14ac:dyDescent="0.3">
      <c r="S138" s="54"/>
    </row>
    <row r="139" spans="14:19" x14ac:dyDescent="0.3">
      <c r="S139" s="54"/>
    </row>
    <row r="140" spans="14:19" x14ac:dyDescent="0.3">
      <c r="S140" s="54"/>
    </row>
    <row r="141" spans="14:19" ht="14.4" customHeight="1" x14ac:dyDescent="0.3">
      <c r="S141" s="54"/>
    </row>
    <row r="142" spans="14:19" ht="14.4" customHeight="1" x14ac:dyDescent="0.3">
      <c r="S142" s="54"/>
    </row>
    <row r="143" spans="14:19" x14ac:dyDescent="0.3">
      <c r="S143" s="54"/>
    </row>
    <row r="144" spans="14:19" x14ac:dyDescent="0.3">
      <c r="N144" s="54"/>
      <c r="O144" s="54"/>
      <c r="P144" s="54"/>
      <c r="Q144" s="54"/>
      <c r="R144" s="54"/>
      <c r="S144" s="54"/>
    </row>
    <row r="145" spans="14:19" x14ac:dyDescent="0.3">
      <c r="N145" s="54"/>
      <c r="O145" s="54"/>
      <c r="P145" s="54"/>
      <c r="Q145" s="54"/>
      <c r="R145" s="54"/>
      <c r="S145" s="54"/>
    </row>
  </sheetData>
  <mergeCells count="2">
    <mergeCell ref="S6:AB7"/>
    <mergeCell ref="S9:U10"/>
  </mergeCells>
  <pageMargins left="0.7" right="0.7" top="0.75" bottom="0.75" header="0.3" footer="0.3"/>
  <pageSetup scale="2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N6:AB142"/>
  <sheetViews>
    <sheetView zoomScale="70" zoomScaleNormal="70" workbookViewId="0">
      <selection activeCell="AF55" sqref="A1:AF55"/>
    </sheetView>
  </sheetViews>
  <sheetFormatPr defaultColWidth="8.88671875" defaultRowHeight="14.4" x14ac:dyDescent="0.3"/>
  <cols>
    <col min="1" max="3" width="8.88671875" style="1"/>
    <col min="4" max="4" width="21.33203125" style="1" customWidth="1"/>
    <col min="5" max="5" width="14" style="1" customWidth="1"/>
    <col min="6" max="6" width="16.88671875" style="1" customWidth="1"/>
    <col min="7" max="16384" width="8.88671875" style="1"/>
  </cols>
  <sheetData>
    <row r="6" spans="18:28" x14ac:dyDescent="0.3">
      <c r="R6" s="88"/>
      <c r="S6" s="88"/>
      <c r="T6" s="88"/>
      <c r="U6" s="88"/>
      <c r="V6" s="88"/>
      <c r="W6" s="88"/>
      <c r="X6" s="88"/>
      <c r="Y6" s="88"/>
      <c r="Z6" s="88"/>
      <c r="AA6" s="88"/>
      <c r="AB6" s="88"/>
    </row>
    <row r="7" spans="18:28" x14ac:dyDescent="0.3">
      <c r="R7" s="88"/>
      <c r="S7" s="88"/>
      <c r="T7" s="88"/>
      <c r="U7" s="88"/>
      <c r="V7" s="88"/>
      <c r="W7" s="88"/>
      <c r="X7" s="88"/>
      <c r="Y7" s="88"/>
      <c r="Z7" s="88"/>
      <c r="AA7" s="88"/>
      <c r="AB7" s="88"/>
    </row>
    <row r="9" spans="18:28" ht="25.8" x14ac:dyDescent="0.3">
      <c r="R9" s="89"/>
      <c r="S9" s="89"/>
      <c r="T9" s="89"/>
      <c r="U9" s="89"/>
    </row>
    <row r="10" spans="18:28" ht="15" customHeight="1" x14ac:dyDescent="0.3"/>
    <row r="11" spans="18:28" ht="15" customHeight="1" x14ac:dyDescent="0.3"/>
    <row r="12" spans="18:28" ht="14.4" customHeight="1" x14ac:dyDescent="0.3"/>
    <row r="13" spans="18:28" ht="15" customHeight="1" x14ac:dyDescent="0.3"/>
    <row r="14" spans="18:28" ht="15" customHeight="1" x14ac:dyDescent="0.3"/>
    <row r="16" spans="18:28" ht="33.6" customHeight="1" x14ac:dyDescent="0.3"/>
    <row r="17" ht="14.4" customHeight="1" x14ac:dyDescent="0.3"/>
    <row r="18" ht="14.4" customHeight="1" x14ac:dyDescent="0.3"/>
    <row r="19" ht="14.4" customHeight="1" x14ac:dyDescent="0.3"/>
    <row r="20" ht="14.4" customHeight="1" x14ac:dyDescent="0.3"/>
    <row r="27" ht="14.4" customHeight="1" x14ac:dyDescent="0.3"/>
    <row r="28" ht="14.4" customHeight="1" x14ac:dyDescent="0.3"/>
    <row r="32" ht="14.4" customHeight="1" x14ac:dyDescent="0.3"/>
    <row r="33" spans="14:18" ht="14.4" customHeight="1" x14ac:dyDescent="0.3"/>
    <row r="34" spans="14:18" ht="14.4" customHeight="1" x14ac:dyDescent="0.3"/>
    <row r="42" spans="14:18" ht="15" customHeight="1" x14ac:dyDescent="0.3"/>
    <row r="43" spans="14:18" ht="15" customHeight="1" x14ac:dyDescent="0.3"/>
    <row r="44" spans="14:18" ht="15" customHeight="1" x14ac:dyDescent="0.3"/>
    <row r="45" spans="14:18" ht="15" customHeight="1" x14ac:dyDescent="0.3"/>
    <row r="46" spans="14:18" x14ac:dyDescent="0.3">
      <c r="N46" s="54"/>
      <c r="O46" s="54"/>
      <c r="P46" s="54"/>
      <c r="Q46" s="54"/>
      <c r="R46" s="54"/>
    </row>
    <row r="47" spans="14:18" x14ac:dyDescent="0.3">
      <c r="N47" s="54"/>
      <c r="O47" s="54"/>
      <c r="P47" s="54"/>
      <c r="Q47" s="54"/>
      <c r="R47" s="54"/>
    </row>
    <row r="48" spans="14:18" x14ac:dyDescent="0.3">
      <c r="N48" s="54"/>
      <c r="O48" s="54"/>
      <c r="P48" s="54"/>
      <c r="Q48" s="54"/>
      <c r="R48" s="54"/>
    </row>
    <row r="49" spans="14:18" x14ac:dyDescent="0.3">
      <c r="N49" s="54"/>
      <c r="O49" s="54"/>
      <c r="P49" s="54"/>
      <c r="Q49" s="54"/>
      <c r="R49" s="54"/>
    </row>
    <row r="50" spans="14:18" x14ac:dyDescent="0.3">
      <c r="N50" s="54"/>
      <c r="O50" s="54"/>
      <c r="P50" s="54"/>
      <c r="Q50" s="54"/>
      <c r="R50" s="54"/>
    </row>
    <row r="51" spans="14:18" x14ac:dyDescent="0.3">
      <c r="N51" s="54"/>
      <c r="O51" s="54"/>
      <c r="P51" s="54"/>
      <c r="Q51" s="54"/>
      <c r="R51" s="54"/>
    </row>
    <row r="52" spans="14:18" x14ac:dyDescent="0.3">
      <c r="N52" s="54"/>
      <c r="O52" s="54"/>
      <c r="P52" s="54"/>
      <c r="Q52" s="54"/>
      <c r="R52" s="54"/>
    </row>
    <row r="53" spans="14:18" x14ac:dyDescent="0.3">
      <c r="N53" s="54"/>
      <c r="O53" s="54"/>
      <c r="P53" s="54"/>
      <c r="Q53" s="54"/>
      <c r="R53" s="54"/>
    </row>
    <row r="54" spans="14:18" x14ac:dyDescent="0.3">
      <c r="N54" s="54"/>
      <c r="O54" s="54"/>
      <c r="P54" s="54"/>
      <c r="Q54" s="54"/>
      <c r="R54" s="54"/>
    </row>
    <row r="55" spans="14:18" x14ac:dyDescent="0.3">
      <c r="N55" s="54"/>
      <c r="O55" s="54"/>
      <c r="P55" s="54"/>
      <c r="Q55" s="54"/>
      <c r="R55" s="54"/>
    </row>
    <row r="56" spans="14:18" x14ac:dyDescent="0.3">
      <c r="N56" s="54"/>
      <c r="O56" s="54"/>
      <c r="P56" s="54"/>
      <c r="Q56" s="54"/>
      <c r="R56" s="54"/>
    </row>
    <row r="57" spans="14:18" x14ac:dyDescent="0.3">
      <c r="N57" s="54"/>
      <c r="O57" s="54"/>
      <c r="P57" s="54"/>
      <c r="Q57" s="54"/>
      <c r="R57" s="54"/>
    </row>
    <row r="58" spans="14:18" x14ac:dyDescent="0.3">
      <c r="N58" s="54"/>
      <c r="O58" s="54"/>
      <c r="P58" s="54"/>
      <c r="Q58" s="54"/>
      <c r="R58" s="54"/>
    </row>
    <row r="59" spans="14:18" x14ac:dyDescent="0.3">
      <c r="N59" s="54"/>
      <c r="O59" s="54"/>
      <c r="P59" s="54"/>
      <c r="Q59" s="54"/>
      <c r="R59" s="54"/>
    </row>
    <row r="60" spans="14:18" x14ac:dyDescent="0.3">
      <c r="N60" s="54"/>
      <c r="O60" s="54"/>
      <c r="P60" s="54"/>
      <c r="Q60" s="54"/>
      <c r="R60" s="54"/>
    </row>
    <row r="61" spans="14:18" x14ac:dyDescent="0.3">
      <c r="N61" s="54"/>
      <c r="O61" s="54"/>
      <c r="P61" s="54"/>
      <c r="Q61" s="54"/>
      <c r="R61" s="54"/>
    </row>
    <row r="62" spans="14:18" x14ac:dyDescent="0.3">
      <c r="N62" s="54"/>
      <c r="O62" s="54"/>
      <c r="P62" s="54"/>
      <c r="Q62" s="54"/>
      <c r="R62" s="54"/>
    </row>
    <row r="63" spans="14:18" x14ac:dyDescent="0.3">
      <c r="N63" s="54"/>
      <c r="O63" s="54"/>
      <c r="P63" s="54"/>
      <c r="Q63" s="54"/>
      <c r="R63" s="54"/>
    </row>
    <row r="64" spans="14:18" x14ac:dyDescent="0.3">
      <c r="N64" s="54"/>
      <c r="O64" s="54"/>
      <c r="P64" s="54"/>
      <c r="Q64" s="54"/>
      <c r="R64" s="54"/>
    </row>
    <row r="65" spans="14:18" x14ac:dyDescent="0.3">
      <c r="N65" s="54"/>
      <c r="O65" s="54"/>
      <c r="P65" s="54"/>
      <c r="Q65" s="54"/>
      <c r="R65" s="54"/>
    </row>
    <row r="66" spans="14:18" x14ac:dyDescent="0.3">
      <c r="N66" s="54"/>
      <c r="O66" s="54"/>
      <c r="P66" s="54"/>
      <c r="Q66" s="54"/>
      <c r="R66" s="54"/>
    </row>
    <row r="67" spans="14:18" x14ac:dyDescent="0.3">
      <c r="N67" s="54"/>
      <c r="O67" s="54"/>
      <c r="P67" s="54"/>
      <c r="Q67" s="54"/>
      <c r="R67" s="54"/>
    </row>
    <row r="68" spans="14:18" x14ac:dyDescent="0.3">
      <c r="N68" s="54"/>
      <c r="O68" s="54"/>
      <c r="P68" s="54"/>
      <c r="Q68" s="54"/>
      <c r="R68" s="54"/>
    </row>
    <row r="69" spans="14:18" x14ac:dyDescent="0.3">
      <c r="N69" s="54"/>
      <c r="O69" s="54"/>
      <c r="P69" s="54"/>
      <c r="Q69" s="54"/>
      <c r="R69" s="54"/>
    </row>
    <row r="70" spans="14:18" x14ac:dyDescent="0.3">
      <c r="N70" s="54"/>
      <c r="O70" s="54"/>
      <c r="P70" s="54"/>
      <c r="Q70" s="54"/>
      <c r="R70" s="54"/>
    </row>
    <row r="71" spans="14:18" x14ac:dyDescent="0.3">
      <c r="N71" s="54"/>
      <c r="O71" s="54"/>
      <c r="P71" s="54"/>
      <c r="Q71" s="54"/>
      <c r="R71" s="54"/>
    </row>
    <row r="72" spans="14:18" x14ac:dyDescent="0.3">
      <c r="N72" s="54"/>
      <c r="O72" s="54"/>
      <c r="P72" s="54"/>
      <c r="Q72" s="54"/>
      <c r="R72" s="54"/>
    </row>
    <row r="73" spans="14:18" x14ac:dyDescent="0.3">
      <c r="N73" s="54"/>
      <c r="O73" s="54"/>
      <c r="P73" s="54"/>
      <c r="Q73" s="54"/>
      <c r="R73" s="54"/>
    </row>
    <row r="74" spans="14:18" x14ac:dyDescent="0.3">
      <c r="N74" s="54"/>
      <c r="O74" s="54"/>
      <c r="P74" s="54"/>
      <c r="Q74" s="54"/>
      <c r="R74" s="54"/>
    </row>
    <row r="75" spans="14:18" ht="18" customHeight="1" x14ac:dyDescent="0.3">
      <c r="N75" s="54"/>
      <c r="O75" s="54"/>
      <c r="P75" s="54"/>
      <c r="Q75" s="54"/>
      <c r="R75" s="54"/>
    </row>
    <row r="76" spans="14:18" ht="18" customHeight="1" x14ac:dyDescent="0.3">
      <c r="N76" s="54"/>
      <c r="O76" s="54"/>
      <c r="P76" s="54"/>
      <c r="Q76" s="54"/>
      <c r="R76" s="54"/>
    </row>
    <row r="77" spans="14:18" ht="18" customHeight="1" x14ac:dyDescent="0.3">
      <c r="N77" s="54"/>
      <c r="O77" s="54"/>
      <c r="P77" s="54"/>
      <c r="Q77" s="54"/>
      <c r="R77" s="54"/>
    </row>
    <row r="78" spans="14:18" ht="18" customHeight="1" x14ac:dyDescent="0.3">
      <c r="N78" s="54"/>
      <c r="O78" s="54"/>
      <c r="P78" s="54"/>
      <c r="Q78" s="54"/>
      <c r="R78" s="54"/>
    </row>
    <row r="79" spans="14:18" x14ac:dyDescent="0.3">
      <c r="N79" s="54"/>
      <c r="O79" s="54"/>
      <c r="P79" s="54"/>
      <c r="Q79" s="54"/>
      <c r="R79" s="54"/>
    </row>
    <row r="80" spans="14:18" x14ac:dyDescent="0.3">
      <c r="N80" s="54"/>
      <c r="O80" s="54"/>
      <c r="P80" s="54"/>
      <c r="Q80" s="54"/>
      <c r="R80" s="54"/>
    </row>
    <row r="81" spans="14:18" ht="26.25" customHeight="1" x14ac:dyDescent="0.3">
      <c r="N81" s="54"/>
      <c r="O81" s="54"/>
      <c r="P81" s="54"/>
      <c r="Q81" s="54"/>
      <c r="R81" s="54"/>
    </row>
    <row r="82" spans="14:18" ht="15" customHeight="1" x14ac:dyDescent="0.3">
      <c r="N82" s="54"/>
      <c r="O82" s="54"/>
      <c r="P82" s="54"/>
      <c r="Q82" s="54"/>
      <c r="R82" s="54"/>
    </row>
    <row r="83" spans="14:18" ht="15" customHeight="1" x14ac:dyDescent="0.3">
      <c r="N83" s="54"/>
      <c r="O83" s="54"/>
      <c r="P83" s="54"/>
      <c r="Q83" s="54"/>
      <c r="R83" s="54"/>
    </row>
    <row r="84" spans="14:18" x14ac:dyDescent="0.3">
      <c r="N84" s="54"/>
      <c r="O84" s="54"/>
      <c r="P84" s="54"/>
      <c r="Q84" s="54"/>
      <c r="R84" s="54"/>
    </row>
    <row r="85" spans="14:18" ht="15" customHeight="1" x14ac:dyDescent="0.3">
      <c r="N85" s="54"/>
      <c r="O85" s="54"/>
      <c r="P85" s="54"/>
      <c r="Q85" s="54"/>
      <c r="R85" s="54"/>
    </row>
    <row r="86" spans="14:18" ht="15" customHeight="1" x14ac:dyDescent="0.3">
      <c r="N86" s="54"/>
      <c r="O86" s="54"/>
      <c r="P86" s="54"/>
      <c r="Q86" s="54"/>
      <c r="R86" s="54"/>
    </row>
    <row r="87" spans="14:18" x14ac:dyDescent="0.3">
      <c r="N87" s="54"/>
      <c r="O87" s="54"/>
      <c r="P87" s="54"/>
      <c r="Q87" s="54"/>
      <c r="R87" s="54"/>
    </row>
    <row r="88" spans="14:18" x14ac:dyDescent="0.3">
      <c r="N88" s="54"/>
      <c r="O88" s="54"/>
      <c r="P88" s="54"/>
      <c r="Q88" s="54"/>
      <c r="R88" s="54"/>
    </row>
    <row r="89" spans="14:18" x14ac:dyDescent="0.3">
      <c r="N89" s="54"/>
      <c r="O89" s="54"/>
      <c r="P89" s="54"/>
      <c r="Q89" s="54"/>
      <c r="R89" s="54"/>
    </row>
    <row r="90" spans="14:18" x14ac:dyDescent="0.3">
      <c r="N90" s="54"/>
      <c r="O90" s="54"/>
      <c r="P90" s="54"/>
      <c r="Q90" s="54"/>
      <c r="R90" s="54"/>
    </row>
    <row r="91" spans="14:18" x14ac:dyDescent="0.3">
      <c r="N91" s="54"/>
      <c r="O91" s="54"/>
      <c r="P91" s="54"/>
      <c r="Q91" s="54"/>
      <c r="R91" s="54"/>
    </row>
    <row r="92" spans="14:18" x14ac:dyDescent="0.3">
      <c r="Q92" s="54"/>
      <c r="R92" s="54"/>
    </row>
    <row r="93" spans="14:18" x14ac:dyDescent="0.3">
      <c r="Q93" s="54"/>
      <c r="R93" s="54"/>
    </row>
    <row r="94" spans="14:18" x14ac:dyDescent="0.3">
      <c r="Q94" s="54"/>
      <c r="R94" s="54"/>
    </row>
    <row r="95" spans="14:18" x14ac:dyDescent="0.3">
      <c r="Q95" s="54"/>
      <c r="R95" s="54"/>
    </row>
    <row r="96" spans="14:18" ht="14.4" customHeight="1" x14ac:dyDescent="0.3">
      <c r="Q96" s="54"/>
      <c r="R96" s="54"/>
    </row>
    <row r="97" spans="17:18" ht="14.4" customHeight="1" x14ac:dyDescent="0.3">
      <c r="Q97" s="54"/>
      <c r="R97" s="54"/>
    </row>
    <row r="98" spans="17:18" x14ac:dyDescent="0.3">
      <c r="Q98" s="54"/>
      <c r="R98" s="54"/>
    </row>
    <row r="99" spans="17:18" x14ac:dyDescent="0.3">
      <c r="Q99" s="54"/>
      <c r="R99" s="54"/>
    </row>
    <row r="100" spans="17:18" ht="15" customHeight="1" x14ac:dyDescent="0.3">
      <c r="Q100" s="54"/>
      <c r="R100" s="54"/>
    </row>
    <row r="101" spans="17:18" ht="15" customHeight="1" x14ac:dyDescent="0.3">
      <c r="Q101" s="54"/>
      <c r="R101" s="54"/>
    </row>
    <row r="102" spans="17:18" ht="15" customHeight="1" x14ac:dyDescent="0.3">
      <c r="Q102" s="54"/>
      <c r="R102" s="54"/>
    </row>
    <row r="103" spans="17:18" ht="15" customHeight="1" x14ac:dyDescent="0.3">
      <c r="Q103" s="54"/>
      <c r="R103" s="54"/>
    </row>
    <row r="104" spans="17:18" ht="15" customHeight="1" x14ac:dyDescent="0.3">
      <c r="Q104" s="54"/>
      <c r="R104" s="54"/>
    </row>
    <row r="105" spans="17:18" ht="15" customHeight="1" x14ac:dyDescent="0.3">
      <c r="Q105" s="54"/>
      <c r="R105" s="54"/>
    </row>
    <row r="106" spans="17:18" ht="15" customHeight="1" x14ac:dyDescent="0.3">
      <c r="Q106" s="54"/>
      <c r="R106" s="54"/>
    </row>
    <row r="107" spans="17:18" ht="15" customHeight="1" x14ac:dyDescent="0.3"/>
    <row r="108" spans="17:18" ht="15" customHeight="1" x14ac:dyDescent="0.3"/>
    <row r="109" spans="17:18" ht="15" customHeight="1" x14ac:dyDescent="0.3">
      <c r="Q109" s="54"/>
      <c r="R109" s="54"/>
    </row>
    <row r="110" spans="17:18" ht="15" customHeight="1" x14ac:dyDescent="0.3">
      <c r="R110" s="54"/>
    </row>
    <row r="111" spans="17:18" ht="15" customHeight="1" x14ac:dyDescent="0.3">
      <c r="R111" s="54"/>
    </row>
    <row r="112" spans="17:18" ht="18.75" customHeight="1" x14ac:dyDescent="0.3">
      <c r="Q112" s="54"/>
      <c r="R112" s="54"/>
    </row>
    <row r="113" spans="14:18" ht="15" customHeight="1" x14ac:dyDescent="0.3">
      <c r="Q113" s="54"/>
      <c r="R113" s="54"/>
    </row>
    <row r="114" spans="14:18" ht="32.25" customHeight="1" x14ac:dyDescent="0.3">
      <c r="Q114" s="54"/>
      <c r="R114" s="54"/>
    </row>
    <row r="115" spans="14:18" ht="15" customHeight="1" x14ac:dyDescent="0.3">
      <c r="Q115" s="54"/>
      <c r="R115" s="54"/>
    </row>
    <row r="116" spans="14:18" ht="26.25" customHeight="1" x14ac:dyDescent="0.3">
      <c r="Q116" s="54"/>
      <c r="R116" s="54"/>
    </row>
    <row r="117" spans="14:18" ht="33.75" customHeight="1" x14ac:dyDescent="0.3">
      <c r="Q117" s="54"/>
      <c r="R117" s="54"/>
    </row>
    <row r="118" spans="14:18" ht="15" customHeight="1" x14ac:dyDescent="0.3">
      <c r="Q118" s="54"/>
      <c r="R118" s="54"/>
    </row>
    <row r="119" spans="14:18" ht="15" customHeight="1" x14ac:dyDescent="0.3">
      <c r="Q119" s="54"/>
      <c r="R119" s="54"/>
    </row>
    <row r="120" spans="14:18" ht="15" customHeight="1" x14ac:dyDescent="0.3">
      <c r="Q120" s="54"/>
      <c r="R120" s="54"/>
    </row>
    <row r="121" spans="14:18" ht="15" customHeight="1" x14ac:dyDescent="0.3">
      <c r="Q121" s="54"/>
      <c r="R121" s="54"/>
    </row>
    <row r="122" spans="14:18" ht="15" customHeight="1" x14ac:dyDescent="0.3">
      <c r="Q122" s="54"/>
      <c r="R122" s="54"/>
    </row>
    <row r="123" spans="14:18" x14ac:dyDescent="0.3">
      <c r="Q123" s="54"/>
      <c r="R123" s="54"/>
    </row>
    <row r="124" spans="14:18" x14ac:dyDescent="0.3">
      <c r="N124" s="54"/>
      <c r="O124" s="54"/>
      <c r="P124" s="54"/>
      <c r="Q124" s="54"/>
      <c r="R124" s="54"/>
    </row>
    <row r="125" spans="14:18" x14ac:dyDescent="0.3">
      <c r="R125" s="54"/>
    </row>
    <row r="126" spans="14:18" x14ac:dyDescent="0.3">
      <c r="R126" s="54"/>
    </row>
    <row r="127" spans="14:18" ht="14.4" customHeight="1" x14ac:dyDescent="0.3">
      <c r="R127" s="54"/>
    </row>
    <row r="128" spans="14:18" ht="14.4" customHeight="1" x14ac:dyDescent="0.3">
      <c r="R128" s="54"/>
    </row>
    <row r="129" spans="14:18" x14ac:dyDescent="0.3">
      <c r="R129" s="54"/>
    </row>
    <row r="130" spans="14:18" x14ac:dyDescent="0.3">
      <c r="R130" s="54"/>
    </row>
    <row r="131" spans="14:18" ht="14.4" customHeight="1" x14ac:dyDescent="0.3">
      <c r="R131" s="54"/>
    </row>
    <row r="132" spans="14:18" ht="14.4" customHeight="1" x14ac:dyDescent="0.3">
      <c r="R132" s="54"/>
    </row>
    <row r="133" spans="14:18" ht="14.4" customHeight="1" x14ac:dyDescent="0.3">
      <c r="R133" s="54"/>
    </row>
    <row r="134" spans="14:18" x14ac:dyDescent="0.3">
      <c r="R134" s="54"/>
    </row>
    <row r="135" spans="14:18" x14ac:dyDescent="0.3">
      <c r="R135" s="54"/>
    </row>
    <row r="136" spans="14:18" x14ac:dyDescent="0.3">
      <c r="R136" s="54"/>
    </row>
    <row r="137" spans="14:18" x14ac:dyDescent="0.3">
      <c r="R137" s="54"/>
    </row>
    <row r="138" spans="14:18" ht="14.4" customHeight="1" x14ac:dyDescent="0.3">
      <c r="R138" s="54"/>
    </row>
    <row r="139" spans="14:18" ht="14.4" customHeight="1" x14ac:dyDescent="0.3">
      <c r="R139" s="54"/>
    </row>
    <row r="140" spans="14:18" x14ac:dyDescent="0.3">
      <c r="R140" s="54"/>
    </row>
    <row r="141" spans="14:18" x14ac:dyDescent="0.3">
      <c r="N141" s="54"/>
      <c r="O141" s="54"/>
      <c r="P141" s="54"/>
      <c r="Q141" s="54"/>
      <c r="R141" s="54"/>
    </row>
    <row r="142" spans="14:18" x14ac:dyDescent="0.3">
      <c r="N142" s="54"/>
      <c r="O142" s="54"/>
      <c r="P142" s="54"/>
      <c r="Q142" s="54"/>
      <c r="R142" s="54"/>
    </row>
  </sheetData>
  <mergeCells count="2">
    <mergeCell ref="R6:AB7"/>
    <mergeCell ref="R9:U9"/>
  </mergeCells>
  <pageMargins left="0.7" right="0.7" top="0.75" bottom="0.75" header="0.3" footer="0.3"/>
  <pageSetup scale="2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N6:AB151"/>
  <sheetViews>
    <sheetView zoomScale="70" zoomScaleNormal="70" workbookViewId="0"/>
  </sheetViews>
  <sheetFormatPr defaultColWidth="8.88671875" defaultRowHeight="14.4" x14ac:dyDescent="0.3"/>
  <cols>
    <col min="1" max="3" width="8.88671875" style="1"/>
    <col min="4" max="4" width="21.33203125" style="1" customWidth="1"/>
    <col min="5" max="5" width="14" style="1" customWidth="1"/>
    <col min="6" max="6" width="16.88671875" style="1" customWidth="1"/>
    <col min="7" max="19" width="8.88671875" style="1"/>
    <col min="20" max="20" width="5.88671875" style="1" customWidth="1"/>
    <col min="21" max="24" width="8.88671875" style="1"/>
    <col min="25" max="25" width="3.6640625" style="1" customWidth="1"/>
    <col min="26" max="27" width="8.88671875" style="1"/>
    <col min="28" max="28" width="11.6640625" style="1" customWidth="1"/>
    <col min="29" max="29" width="16.6640625" style="1" bestFit="1" customWidth="1"/>
    <col min="30" max="16384" width="8.88671875" style="1"/>
  </cols>
  <sheetData>
    <row r="6" spans="19:28" x14ac:dyDescent="0.3">
      <c r="S6" s="88"/>
      <c r="T6" s="88"/>
      <c r="U6" s="88"/>
      <c r="V6" s="88"/>
      <c r="W6" s="88"/>
      <c r="X6" s="88"/>
      <c r="Y6" s="88"/>
      <c r="Z6" s="88"/>
      <c r="AA6" s="88"/>
      <c r="AB6" s="88"/>
    </row>
    <row r="7" spans="19:28" x14ac:dyDescent="0.3">
      <c r="S7" s="88"/>
      <c r="T7" s="88"/>
      <c r="U7" s="88"/>
      <c r="V7" s="88"/>
      <c r="W7" s="88"/>
      <c r="X7" s="88"/>
      <c r="Y7" s="88"/>
      <c r="Z7" s="88"/>
      <c r="AA7" s="88"/>
      <c r="AB7" s="88"/>
    </row>
    <row r="9" spans="19:28" x14ac:dyDescent="0.3">
      <c r="S9" s="89"/>
      <c r="T9" s="89"/>
      <c r="U9" s="89"/>
    </row>
    <row r="10" spans="19:28" x14ac:dyDescent="0.3">
      <c r="S10" s="89"/>
      <c r="T10" s="89"/>
      <c r="U10" s="89"/>
    </row>
    <row r="13" spans="19:28" ht="15" customHeight="1" x14ac:dyDescent="0.3"/>
    <row r="14" spans="19:28" ht="15" customHeight="1" x14ac:dyDescent="0.3"/>
    <row r="16" spans="19:28" ht="15" customHeight="1" x14ac:dyDescent="0.3"/>
    <row r="17" ht="15" customHeight="1" x14ac:dyDescent="0.3"/>
    <row r="18" ht="14.4" customHeight="1" x14ac:dyDescent="0.3"/>
    <row r="26" ht="14.4" customHeight="1" x14ac:dyDescent="0.3"/>
    <row r="27" ht="14.4" customHeight="1" x14ac:dyDescent="0.3"/>
    <row r="51" spans="14:19" ht="15" customHeight="1" x14ac:dyDescent="0.3"/>
    <row r="52" spans="14:19" ht="15" customHeight="1" x14ac:dyDescent="0.3"/>
    <row r="53" spans="14:19" ht="15" customHeight="1" x14ac:dyDescent="0.3"/>
    <row r="54" spans="14:19" ht="15" customHeight="1" x14ac:dyDescent="0.3"/>
    <row r="55" spans="14:19" x14ac:dyDescent="0.3">
      <c r="N55" s="54"/>
      <c r="O55" s="54"/>
      <c r="P55" s="54"/>
      <c r="Q55" s="54"/>
      <c r="R55" s="54"/>
      <c r="S55" s="54"/>
    </row>
    <row r="56" spans="14:19" x14ac:dyDescent="0.3">
      <c r="N56" s="54"/>
      <c r="O56" s="54"/>
      <c r="P56" s="54"/>
      <c r="Q56" s="54"/>
      <c r="R56" s="54"/>
      <c r="S56" s="54"/>
    </row>
    <row r="57" spans="14:19" x14ac:dyDescent="0.3">
      <c r="N57" s="54"/>
      <c r="O57" s="54"/>
      <c r="P57" s="54"/>
      <c r="Q57" s="54"/>
      <c r="R57" s="54"/>
      <c r="S57" s="54"/>
    </row>
    <row r="58" spans="14:19" x14ac:dyDescent="0.3">
      <c r="N58" s="54"/>
      <c r="O58" s="54"/>
      <c r="P58" s="54"/>
      <c r="Q58" s="54"/>
      <c r="R58" s="54"/>
      <c r="S58" s="54"/>
    </row>
    <row r="59" spans="14:19" x14ac:dyDescent="0.3">
      <c r="N59" s="54"/>
      <c r="O59" s="54"/>
      <c r="P59" s="54"/>
      <c r="Q59" s="54"/>
      <c r="R59" s="54"/>
      <c r="S59" s="54"/>
    </row>
    <row r="60" spans="14:19" x14ac:dyDescent="0.3">
      <c r="N60" s="54"/>
      <c r="O60" s="54"/>
      <c r="P60" s="54"/>
      <c r="Q60" s="54"/>
      <c r="R60" s="54"/>
      <c r="S60" s="54"/>
    </row>
    <row r="61" spans="14:19" x14ac:dyDescent="0.3">
      <c r="N61" s="54"/>
      <c r="O61" s="54"/>
      <c r="P61" s="54"/>
      <c r="Q61" s="54"/>
      <c r="R61" s="54"/>
      <c r="S61" s="54"/>
    </row>
    <row r="62" spans="14:19" x14ac:dyDescent="0.3">
      <c r="N62" s="54"/>
      <c r="O62" s="54"/>
      <c r="P62" s="54"/>
      <c r="Q62" s="54"/>
      <c r="R62" s="54"/>
      <c r="S62" s="54"/>
    </row>
    <row r="63" spans="14:19" x14ac:dyDescent="0.3">
      <c r="N63" s="54"/>
      <c r="O63" s="54"/>
      <c r="P63" s="54"/>
      <c r="Q63" s="54"/>
      <c r="R63" s="54"/>
      <c r="S63" s="54"/>
    </row>
    <row r="64" spans="14:19" x14ac:dyDescent="0.3">
      <c r="N64" s="54"/>
      <c r="O64" s="54"/>
      <c r="P64" s="54"/>
      <c r="Q64" s="54"/>
      <c r="R64" s="54"/>
      <c r="S64" s="54"/>
    </row>
    <row r="65" spans="14:19" x14ac:dyDescent="0.3">
      <c r="N65" s="54"/>
      <c r="O65" s="54"/>
      <c r="P65" s="54"/>
      <c r="Q65" s="54"/>
      <c r="R65" s="54"/>
      <c r="S65" s="54"/>
    </row>
    <row r="66" spans="14:19" x14ac:dyDescent="0.3">
      <c r="N66" s="54"/>
      <c r="O66" s="54"/>
      <c r="P66" s="54"/>
      <c r="Q66" s="54"/>
      <c r="R66" s="54"/>
      <c r="S66" s="54"/>
    </row>
    <row r="67" spans="14:19" x14ac:dyDescent="0.3">
      <c r="N67" s="54"/>
      <c r="O67" s="54"/>
      <c r="P67" s="54"/>
      <c r="Q67" s="54"/>
      <c r="R67" s="54"/>
      <c r="S67" s="54"/>
    </row>
    <row r="68" spans="14:19" x14ac:dyDescent="0.3">
      <c r="N68" s="54"/>
      <c r="O68" s="54"/>
      <c r="P68" s="54"/>
      <c r="Q68" s="54"/>
      <c r="R68" s="54"/>
      <c r="S68" s="54"/>
    </row>
    <row r="69" spans="14:19" x14ac:dyDescent="0.3">
      <c r="N69" s="54"/>
      <c r="O69" s="54"/>
      <c r="P69" s="54"/>
      <c r="Q69" s="54"/>
      <c r="R69" s="54"/>
      <c r="S69" s="54"/>
    </row>
    <row r="70" spans="14:19" x14ac:dyDescent="0.3">
      <c r="N70" s="54"/>
      <c r="O70" s="54"/>
      <c r="P70" s="54"/>
      <c r="Q70" s="54"/>
      <c r="R70" s="54"/>
      <c r="S70" s="54"/>
    </row>
    <row r="71" spans="14:19" x14ac:dyDescent="0.3">
      <c r="N71" s="54"/>
      <c r="O71" s="54"/>
      <c r="P71" s="54"/>
      <c r="Q71" s="54"/>
      <c r="R71" s="54"/>
      <c r="S71" s="54"/>
    </row>
    <row r="72" spans="14:19" x14ac:dyDescent="0.3">
      <c r="N72" s="54"/>
      <c r="O72" s="54"/>
      <c r="P72" s="54"/>
      <c r="Q72" s="54"/>
      <c r="R72" s="54"/>
      <c r="S72" s="54"/>
    </row>
    <row r="73" spans="14:19" x14ac:dyDescent="0.3">
      <c r="N73" s="54"/>
      <c r="O73" s="54"/>
      <c r="P73" s="54"/>
      <c r="Q73" s="54"/>
      <c r="R73" s="54"/>
      <c r="S73" s="54"/>
    </row>
    <row r="74" spans="14:19" x14ac:dyDescent="0.3">
      <c r="N74" s="54"/>
      <c r="O74" s="54"/>
      <c r="P74" s="54"/>
      <c r="Q74" s="54"/>
      <c r="R74" s="54"/>
      <c r="S74" s="54"/>
    </row>
    <row r="75" spans="14:19" x14ac:dyDescent="0.3">
      <c r="N75" s="54"/>
      <c r="O75" s="54"/>
      <c r="P75" s="54"/>
      <c r="Q75" s="54"/>
      <c r="R75" s="54"/>
      <c r="S75" s="54"/>
    </row>
    <row r="76" spans="14:19" x14ac:dyDescent="0.3">
      <c r="N76" s="54"/>
      <c r="O76" s="54"/>
      <c r="P76" s="54"/>
      <c r="Q76" s="54"/>
      <c r="R76" s="54"/>
      <c r="S76" s="54"/>
    </row>
    <row r="77" spans="14:19" x14ac:dyDescent="0.3">
      <c r="N77" s="54"/>
      <c r="O77" s="54"/>
      <c r="P77" s="54"/>
      <c r="Q77" s="54"/>
      <c r="R77" s="54"/>
      <c r="S77" s="54"/>
    </row>
    <row r="78" spans="14:19" x14ac:dyDescent="0.3">
      <c r="N78" s="54"/>
      <c r="O78" s="54"/>
      <c r="P78" s="54"/>
      <c r="Q78" s="54"/>
      <c r="R78" s="54"/>
      <c r="S78" s="54"/>
    </row>
    <row r="79" spans="14:19" x14ac:dyDescent="0.3">
      <c r="N79" s="54"/>
      <c r="O79" s="54"/>
      <c r="P79" s="54"/>
      <c r="Q79" s="54"/>
      <c r="R79" s="54"/>
      <c r="S79" s="54"/>
    </row>
    <row r="80" spans="14:19" x14ac:dyDescent="0.3">
      <c r="N80" s="54"/>
      <c r="O80" s="54"/>
      <c r="P80" s="54"/>
      <c r="Q80" s="54"/>
      <c r="R80" s="54"/>
      <c r="S80" s="54"/>
    </row>
    <row r="81" spans="14:19" x14ac:dyDescent="0.3">
      <c r="N81" s="54"/>
      <c r="O81" s="54"/>
      <c r="P81" s="54"/>
      <c r="Q81" s="54"/>
      <c r="R81" s="54"/>
      <c r="S81" s="54"/>
    </row>
    <row r="82" spans="14:19" x14ac:dyDescent="0.3">
      <c r="N82" s="54"/>
      <c r="O82" s="54"/>
      <c r="P82" s="54"/>
      <c r="Q82" s="54"/>
      <c r="R82" s="54"/>
      <c r="S82" s="54"/>
    </row>
    <row r="83" spans="14:19" x14ac:dyDescent="0.3">
      <c r="N83" s="54"/>
      <c r="O83" s="54"/>
      <c r="P83" s="54"/>
      <c r="Q83" s="54"/>
      <c r="R83" s="54"/>
      <c r="S83" s="54"/>
    </row>
    <row r="84" spans="14:19" ht="18" customHeight="1" x14ac:dyDescent="0.3">
      <c r="N84" s="54"/>
      <c r="O84" s="54"/>
      <c r="P84" s="54"/>
      <c r="Q84" s="54"/>
      <c r="R84" s="54"/>
      <c r="S84" s="54"/>
    </row>
    <row r="85" spans="14:19" ht="18" customHeight="1" x14ac:dyDescent="0.3">
      <c r="N85" s="54"/>
      <c r="O85" s="54"/>
      <c r="P85" s="54"/>
      <c r="Q85" s="54"/>
      <c r="R85" s="54"/>
      <c r="S85" s="54"/>
    </row>
    <row r="86" spans="14:19" ht="18" customHeight="1" x14ac:dyDescent="0.3">
      <c r="N86" s="54"/>
      <c r="O86" s="54"/>
      <c r="P86" s="54"/>
      <c r="Q86" s="54"/>
      <c r="R86" s="54"/>
      <c r="S86" s="54"/>
    </row>
    <row r="87" spans="14:19" ht="18" customHeight="1" x14ac:dyDescent="0.3">
      <c r="N87" s="54"/>
      <c r="O87" s="54"/>
      <c r="P87" s="54"/>
      <c r="Q87" s="54"/>
      <c r="R87" s="54"/>
      <c r="S87" s="54"/>
    </row>
    <row r="88" spans="14:19" x14ac:dyDescent="0.3">
      <c r="N88" s="54"/>
      <c r="O88" s="54"/>
      <c r="P88" s="54"/>
      <c r="Q88" s="54"/>
      <c r="R88" s="54"/>
      <c r="S88" s="54"/>
    </row>
    <row r="89" spans="14:19" x14ac:dyDescent="0.3">
      <c r="N89" s="54"/>
      <c r="O89" s="54"/>
      <c r="P89" s="54"/>
      <c r="Q89" s="54"/>
      <c r="R89" s="54"/>
      <c r="S89" s="54"/>
    </row>
    <row r="90" spans="14:19" ht="26.25" customHeight="1" x14ac:dyDescent="0.3">
      <c r="N90" s="54"/>
      <c r="O90" s="54"/>
      <c r="P90" s="54"/>
      <c r="Q90" s="54"/>
      <c r="R90" s="54"/>
      <c r="S90" s="54"/>
    </row>
    <row r="91" spans="14:19" ht="15" customHeight="1" x14ac:dyDescent="0.3">
      <c r="N91" s="54"/>
      <c r="O91" s="54"/>
      <c r="P91" s="54"/>
      <c r="Q91" s="54"/>
      <c r="R91" s="54"/>
      <c r="S91" s="54"/>
    </row>
    <row r="92" spans="14:19" ht="15" customHeight="1" x14ac:dyDescent="0.3">
      <c r="N92" s="54"/>
      <c r="O92" s="54"/>
      <c r="P92" s="54"/>
      <c r="Q92" s="54"/>
      <c r="R92" s="54"/>
      <c r="S92" s="54"/>
    </row>
    <row r="93" spans="14:19" x14ac:dyDescent="0.3">
      <c r="N93" s="54"/>
      <c r="O93" s="54"/>
      <c r="P93" s="54"/>
      <c r="Q93" s="54"/>
      <c r="R93" s="54"/>
      <c r="S93" s="54"/>
    </row>
    <row r="94" spans="14:19" ht="15" customHeight="1" x14ac:dyDescent="0.3">
      <c r="N94" s="54"/>
      <c r="O94" s="54"/>
      <c r="P94" s="54"/>
      <c r="Q94" s="54"/>
      <c r="R94" s="54"/>
      <c r="S94" s="54"/>
    </row>
    <row r="95" spans="14:19" ht="15" customHeight="1" x14ac:dyDescent="0.3">
      <c r="N95" s="54"/>
      <c r="O95" s="54"/>
      <c r="P95" s="54"/>
      <c r="Q95" s="54"/>
      <c r="R95" s="54"/>
      <c r="S95" s="54"/>
    </row>
    <row r="96" spans="14:19" x14ac:dyDescent="0.3">
      <c r="N96" s="54"/>
      <c r="O96" s="54"/>
      <c r="P96" s="54"/>
      <c r="Q96" s="54"/>
      <c r="R96" s="54"/>
      <c r="S96" s="54"/>
    </row>
    <row r="97" spans="14:19" x14ac:dyDescent="0.3">
      <c r="N97" s="54"/>
      <c r="O97" s="54"/>
      <c r="P97" s="54"/>
      <c r="Q97" s="54"/>
      <c r="R97" s="54"/>
      <c r="S97" s="54"/>
    </row>
    <row r="98" spans="14:19" x14ac:dyDescent="0.3">
      <c r="N98" s="54"/>
      <c r="O98" s="54"/>
      <c r="P98" s="54"/>
      <c r="Q98" s="54"/>
      <c r="R98" s="54"/>
      <c r="S98" s="54"/>
    </row>
    <row r="99" spans="14:19" x14ac:dyDescent="0.3">
      <c r="N99" s="54"/>
      <c r="O99" s="54"/>
      <c r="P99" s="54"/>
      <c r="Q99" s="54"/>
      <c r="R99" s="54"/>
      <c r="S99" s="54"/>
    </row>
    <row r="100" spans="14:19" x14ac:dyDescent="0.3">
      <c r="N100" s="54"/>
      <c r="O100" s="54"/>
      <c r="P100" s="54"/>
      <c r="Q100" s="54"/>
      <c r="R100" s="54"/>
      <c r="S100" s="54"/>
    </row>
    <row r="101" spans="14:19" x14ac:dyDescent="0.3">
      <c r="R101" s="54"/>
      <c r="S101" s="54"/>
    </row>
    <row r="102" spans="14:19" x14ac:dyDescent="0.3">
      <c r="R102" s="54"/>
      <c r="S102" s="54"/>
    </row>
    <row r="103" spans="14:19" x14ac:dyDescent="0.3">
      <c r="R103" s="54"/>
      <c r="S103" s="54"/>
    </row>
    <row r="104" spans="14:19" x14ac:dyDescent="0.3">
      <c r="R104" s="54"/>
      <c r="S104" s="54"/>
    </row>
    <row r="105" spans="14:19" ht="14.4" customHeight="1" x14ac:dyDescent="0.3">
      <c r="R105" s="54"/>
      <c r="S105" s="54"/>
    </row>
    <row r="106" spans="14:19" ht="14.4" customHeight="1" x14ac:dyDescent="0.3">
      <c r="R106" s="54"/>
      <c r="S106" s="54"/>
    </row>
    <row r="107" spans="14:19" x14ac:dyDescent="0.3">
      <c r="R107" s="54"/>
      <c r="S107" s="54"/>
    </row>
    <row r="108" spans="14:19" x14ac:dyDescent="0.3">
      <c r="R108" s="54"/>
      <c r="S108" s="54"/>
    </row>
    <row r="109" spans="14:19" ht="15" customHeight="1" x14ac:dyDescent="0.3">
      <c r="R109" s="54"/>
      <c r="S109" s="54"/>
    </row>
    <row r="110" spans="14:19" ht="15" customHeight="1" x14ac:dyDescent="0.3">
      <c r="R110" s="54"/>
      <c r="S110" s="54"/>
    </row>
    <row r="111" spans="14:19" ht="15" customHeight="1" x14ac:dyDescent="0.3">
      <c r="R111" s="54"/>
      <c r="S111" s="54"/>
    </row>
    <row r="112" spans="14:19" ht="15" customHeight="1" x14ac:dyDescent="0.3">
      <c r="R112" s="54"/>
      <c r="S112" s="54"/>
    </row>
    <row r="113" spans="18:19" ht="15" customHeight="1" x14ac:dyDescent="0.3">
      <c r="R113" s="54"/>
      <c r="S113" s="54"/>
    </row>
    <row r="114" spans="18:19" ht="15" customHeight="1" x14ac:dyDescent="0.3">
      <c r="R114" s="54"/>
      <c r="S114" s="54"/>
    </row>
    <row r="115" spans="18:19" ht="15" customHeight="1" x14ac:dyDescent="0.3">
      <c r="R115" s="54"/>
      <c r="S115" s="54"/>
    </row>
    <row r="116" spans="18:19" ht="15" customHeight="1" x14ac:dyDescent="0.3"/>
    <row r="117" spans="18:19" ht="15" customHeight="1" x14ac:dyDescent="0.3"/>
    <row r="118" spans="18:19" ht="15" customHeight="1" x14ac:dyDescent="0.3">
      <c r="R118" s="54"/>
      <c r="S118" s="54"/>
    </row>
    <row r="119" spans="18:19" ht="15" customHeight="1" x14ac:dyDescent="0.3">
      <c r="S119" s="54"/>
    </row>
    <row r="120" spans="18:19" ht="15" customHeight="1" x14ac:dyDescent="0.3">
      <c r="S120" s="54"/>
    </row>
    <row r="121" spans="18:19" ht="18.75" customHeight="1" x14ac:dyDescent="0.3">
      <c r="R121" s="54"/>
      <c r="S121" s="54"/>
    </row>
    <row r="122" spans="18:19" ht="15" customHeight="1" x14ac:dyDescent="0.3">
      <c r="R122" s="54"/>
      <c r="S122" s="54"/>
    </row>
    <row r="123" spans="18:19" ht="32.25" customHeight="1" x14ac:dyDescent="0.3">
      <c r="R123" s="54"/>
      <c r="S123" s="54"/>
    </row>
    <row r="124" spans="18:19" ht="15" customHeight="1" x14ac:dyDescent="0.3">
      <c r="R124" s="54"/>
      <c r="S124" s="54"/>
    </row>
    <row r="125" spans="18:19" ht="26.25" customHeight="1" x14ac:dyDescent="0.3">
      <c r="R125" s="54"/>
      <c r="S125" s="54"/>
    </row>
    <row r="126" spans="18:19" ht="33.75" customHeight="1" x14ac:dyDescent="0.3">
      <c r="R126" s="54"/>
      <c r="S126" s="54"/>
    </row>
    <row r="127" spans="18:19" ht="15" customHeight="1" x14ac:dyDescent="0.3">
      <c r="R127" s="54"/>
      <c r="S127" s="54"/>
    </row>
    <row r="128" spans="18:19" ht="15" customHeight="1" x14ac:dyDescent="0.3">
      <c r="R128" s="54"/>
      <c r="S128" s="54"/>
    </row>
    <row r="129" spans="14:19" ht="15" customHeight="1" x14ac:dyDescent="0.3">
      <c r="R129" s="54"/>
      <c r="S129" s="54"/>
    </row>
    <row r="130" spans="14:19" ht="15" customHeight="1" x14ac:dyDescent="0.3">
      <c r="R130" s="54"/>
      <c r="S130" s="54"/>
    </row>
    <row r="131" spans="14:19" ht="15" customHeight="1" x14ac:dyDescent="0.3">
      <c r="R131" s="54"/>
      <c r="S131" s="54"/>
    </row>
    <row r="132" spans="14:19" x14ac:dyDescent="0.3">
      <c r="R132" s="54"/>
      <c r="S132" s="54"/>
    </row>
    <row r="133" spans="14:19" x14ac:dyDescent="0.3">
      <c r="N133" s="54"/>
      <c r="O133" s="54"/>
      <c r="P133" s="54"/>
      <c r="Q133" s="54"/>
      <c r="R133" s="54"/>
      <c r="S133" s="54"/>
    </row>
    <row r="134" spans="14:19" x14ac:dyDescent="0.3">
      <c r="S134" s="54"/>
    </row>
    <row r="135" spans="14:19" x14ac:dyDescent="0.3">
      <c r="S135" s="54"/>
    </row>
    <row r="136" spans="14:19" ht="14.4" customHeight="1" x14ac:dyDescent="0.3">
      <c r="S136" s="54"/>
    </row>
    <row r="137" spans="14:19" ht="14.4" customHeight="1" x14ac:dyDescent="0.3">
      <c r="S137" s="54"/>
    </row>
    <row r="138" spans="14:19" x14ac:dyDescent="0.3">
      <c r="S138" s="54"/>
    </row>
    <row r="139" spans="14:19" x14ac:dyDescent="0.3">
      <c r="S139" s="54"/>
    </row>
    <row r="140" spans="14:19" ht="14.4" customHeight="1" x14ac:dyDescent="0.3">
      <c r="S140" s="54"/>
    </row>
    <row r="141" spans="14:19" ht="14.4" customHeight="1" x14ac:dyDescent="0.3">
      <c r="S141" s="54"/>
    </row>
    <row r="142" spans="14:19" ht="14.4" customHeight="1" x14ac:dyDescent="0.3">
      <c r="S142" s="54"/>
    </row>
    <row r="143" spans="14:19" x14ac:dyDescent="0.3">
      <c r="S143" s="54"/>
    </row>
    <row r="144" spans="14:19" x14ac:dyDescent="0.3">
      <c r="S144" s="54"/>
    </row>
    <row r="145" spans="14:19" x14ac:dyDescent="0.3">
      <c r="S145" s="54"/>
    </row>
    <row r="146" spans="14:19" x14ac:dyDescent="0.3">
      <c r="S146" s="54"/>
    </row>
    <row r="147" spans="14:19" ht="14.4" customHeight="1" x14ac:dyDescent="0.3">
      <c r="S147" s="54"/>
    </row>
    <row r="148" spans="14:19" ht="14.4" customHeight="1" x14ac:dyDescent="0.3">
      <c r="S148" s="54"/>
    </row>
    <row r="149" spans="14:19" x14ac:dyDescent="0.3">
      <c r="S149" s="54"/>
    </row>
    <row r="150" spans="14:19" x14ac:dyDescent="0.3">
      <c r="N150" s="54"/>
      <c r="O150" s="54"/>
      <c r="P150" s="54"/>
      <c r="Q150" s="54"/>
      <c r="R150" s="54"/>
      <c r="S150" s="54"/>
    </row>
    <row r="151" spans="14:19" x14ac:dyDescent="0.3">
      <c r="N151" s="54"/>
      <c r="O151" s="54"/>
      <c r="P151" s="54"/>
      <c r="Q151" s="54"/>
      <c r="R151" s="54"/>
      <c r="S151" s="54"/>
    </row>
  </sheetData>
  <mergeCells count="2">
    <mergeCell ref="S6:AB7"/>
    <mergeCell ref="S9:U10"/>
  </mergeCells>
  <pageMargins left="0.7" right="0.7" top="0.75" bottom="0.75" header="0.3" footer="0.3"/>
  <pageSetup scale="2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N6:AA145"/>
  <sheetViews>
    <sheetView zoomScale="70" zoomScaleNormal="70" workbookViewId="0">
      <selection activeCell="Y33" sqref="A1:AA33"/>
    </sheetView>
  </sheetViews>
  <sheetFormatPr defaultColWidth="8.88671875" defaultRowHeight="14.4" x14ac:dyDescent="0.3"/>
  <cols>
    <col min="1" max="3" width="8.88671875" style="1"/>
    <col min="4" max="4" width="21.33203125" style="1" customWidth="1"/>
    <col min="5" max="5" width="14" style="1" customWidth="1"/>
    <col min="6" max="6" width="16.88671875" style="1" customWidth="1"/>
    <col min="7" max="13" width="8.88671875" style="1"/>
    <col min="14" max="14" width="20.6640625" style="1" customWidth="1"/>
    <col min="15" max="15" width="15" style="1" customWidth="1"/>
    <col min="16" max="17" width="18" style="1" customWidth="1"/>
    <col min="18" max="19" width="8.88671875" style="1"/>
    <col min="20" max="20" width="17.6640625" style="1" bestFit="1" customWidth="1"/>
    <col min="21" max="16384" width="8.88671875" style="1"/>
  </cols>
  <sheetData>
    <row r="6" spans="15:27" x14ac:dyDescent="0.3">
      <c r="R6" s="88"/>
      <c r="S6" s="88"/>
      <c r="T6" s="88"/>
      <c r="U6" s="88"/>
      <c r="V6" s="88"/>
      <c r="W6" s="88"/>
      <c r="X6" s="88"/>
      <c r="Y6" s="88"/>
      <c r="Z6" s="88"/>
      <c r="AA6" s="88"/>
    </row>
    <row r="7" spans="15:27" x14ac:dyDescent="0.3">
      <c r="R7" s="88"/>
      <c r="S7" s="88"/>
      <c r="T7" s="88"/>
      <c r="U7" s="88"/>
      <c r="V7" s="88"/>
      <c r="W7" s="88"/>
      <c r="X7" s="88"/>
      <c r="Y7" s="88"/>
      <c r="Z7" s="88"/>
      <c r="AA7" s="88"/>
    </row>
    <row r="9" spans="15:27" x14ac:dyDescent="0.3">
      <c r="R9" s="89"/>
      <c r="S9" s="89"/>
      <c r="T9" s="89"/>
    </row>
    <row r="10" spans="15:27" x14ac:dyDescent="0.3">
      <c r="R10" s="89"/>
      <c r="S10" s="89"/>
      <c r="T10" s="89"/>
    </row>
    <row r="13" spans="15:27" ht="15" customHeight="1" x14ac:dyDescent="0.3"/>
    <row r="14" spans="15:27" ht="15" customHeight="1" x14ac:dyDescent="0.3"/>
    <row r="15" spans="15:27" ht="87" customHeight="1" x14ac:dyDescent="0.3">
      <c r="O15" s="62" t="s">
        <v>41</v>
      </c>
      <c r="P15" s="64" t="s">
        <v>46</v>
      </c>
      <c r="Q15" s="62" t="s">
        <v>48</v>
      </c>
    </row>
    <row r="16" spans="15:27" ht="30" customHeight="1" x14ac:dyDescent="0.3">
      <c r="O16" s="62" t="s">
        <v>42</v>
      </c>
      <c r="P16" s="62">
        <v>16</v>
      </c>
      <c r="Q16" s="66">
        <f>P16/$P$21</f>
        <v>0.17777777777777778</v>
      </c>
    </row>
    <row r="17" spans="15:17" ht="24.75" customHeight="1" x14ac:dyDescent="0.3">
      <c r="O17" s="62" t="s">
        <v>43</v>
      </c>
      <c r="P17" s="62">
        <v>28</v>
      </c>
      <c r="Q17" s="66">
        <f t="shared" ref="Q17:Q19" si="0">P17/$P$21</f>
        <v>0.31111111111111112</v>
      </c>
    </row>
    <row r="18" spans="15:17" ht="28.8" x14ac:dyDescent="0.3">
      <c r="O18" s="62" t="s">
        <v>44</v>
      </c>
      <c r="P18" s="62">
        <v>33</v>
      </c>
      <c r="Q18" s="66">
        <f t="shared" si="0"/>
        <v>0.36666666666666664</v>
      </c>
    </row>
    <row r="19" spans="15:17" ht="28.8" x14ac:dyDescent="0.3">
      <c r="O19" s="62" t="s">
        <v>45</v>
      </c>
      <c r="P19" s="62">
        <v>13</v>
      </c>
      <c r="Q19" s="66">
        <f t="shared" si="0"/>
        <v>0.14444444444444443</v>
      </c>
    </row>
    <row r="20" spans="15:17" ht="28.8" x14ac:dyDescent="0.55000000000000004">
      <c r="O20" s="63"/>
      <c r="P20" s="63"/>
      <c r="Q20" s="65"/>
    </row>
    <row r="21" spans="15:17" ht="28.8" x14ac:dyDescent="0.55000000000000004">
      <c r="O21" s="63" t="s">
        <v>47</v>
      </c>
      <c r="P21" s="65">
        <f>P16+P17+P18+P19</f>
        <v>90</v>
      </c>
      <c r="Q21" s="62">
        <f>SUM(Q16:Q19)</f>
        <v>1</v>
      </c>
    </row>
    <row r="23" spans="15:17" ht="19.5" customHeight="1" x14ac:dyDescent="0.3"/>
    <row r="24" spans="15:17" ht="14.4" customHeight="1" x14ac:dyDescent="0.3"/>
    <row r="26" spans="15:17" ht="10.199999999999999" customHeight="1" x14ac:dyDescent="0.3"/>
    <row r="27" spans="15:17" ht="14.4" customHeight="1" x14ac:dyDescent="0.3"/>
    <row r="28" spans="15:17" ht="14.4" customHeight="1" x14ac:dyDescent="0.3"/>
    <row r="31" spans="15:17" ht="28.5" customHeight="1" x14ac:dyDescent="0.3"/>
    <row r="32" spans="15:17" ht="14.4" customHeight="1" x14ac:dyDescent="0.3"/>
    <row r="45" ht="15" customHeight="1" x14ac:dyDescent="0.3"/>
    <row r="46" ht="15" customHeight="1" x14ac:dyDescent="0.3"/>
    <row r="47" ht="15" customHeight="1" x14ac:dyDescent="0.3"/>
    <row r="48" ht="15" customHeight="1" x14ac:dyDescent="0.3"/>
    <row r="49" spans="14:18" x14ac:dyDescent="0.3">
      <c r="N49" s="54"/>
      <c r="O49" s="54"/>
      <c r="P49" s="54"/>
      <c r="Q49" s="54"/>
      <c r="R49" s="54"/>
    </row>
    <row r="50" spans="14:18" x14ac:dyDescent="0.3">
      <c r="N50" s="54"/>
      <c r="O50" s="54"/>
      <c r="P50" s="54"/>
      <c r="Q50" s="54"/>
      <c r="R50" s="54"/>
    </row>
    <row r="51" spans="14:18" x14ac:dyDescent="0.3">
      <c r="N51" s="54"/>
      <c r="O51" s="54"/>
      <c r="P51" s="54"/>
      <c r="Q51" s="54"/>
      <c r="R51" s="54"/>
    </row>
    <row r="52" spans="14:18" x14ac:dyDescent="0.3">
      <c r="N52" s="54"/>
      <c r="O52" s="54"/>
      <c r="P52" s="54"/>
      <c r="Q52" s="54"/>
      <c r="R52" s="54"/>
    </row>
    <row r="53" spans="14:18" x14ac:dyDescent="0.3">
      <c r="N53" s="54"/>
      <c r="O53" s="54"/>
      <c r="P53" s="54"/>
      <c r="Q53" s="54"/>
      <c r="R53" s="54"/>
    </row>
    <row r="54" spans="14:18" x14ac:dyDescent="0.3">
      <c r="N54" s="54"/>
      <c r="O54" s="54"/>
      <c r="P54" s="54"/>
      <c r="Q54" s="54"/>
      <c r="R54" s="54"/>
    </row>
    <row r="55" spans="14:18" x14ac:dyDescent="0.3">
      <c r="N55" s="54"/>
      <c r="O55" s="54"/>
      <c r="P55" s="54"/>
      <c r="Q55" s="54"/>
      <c r="R55" s="54"/>
    </row>
    <row r="56" spans="14:18" x14ac:dyDescent="0.3">
      <c r="N56" s="54"/>
      <c r="O56" s="54"/>
      <c r="P56" s="54"/>
      <c r="Q56" s="54"/>
      <c r="R56" s="54"/>
    </row>
    <row r="57" spans="14:18" x14ac:dyDescent="0.3">
      <c r="N57" s="54"/>
      <c r="O57" s="54"/>
      <c r="P57" s="54"/>
      <c r="Q57" s="54"/>
      <c r="R57" s="54"/>
    </row>
    <row r="58" spans="14:18" x14ac:dyDescent="0.3">
      <c r="N58" s="54"/>
      <c r="O58" s="54"/>
      <c r="P58" s="54"/>
      <c r="Q58" s="54"/>
      <c r="R58" s="54"/>
    </row>
    <row r="59" spans="14:18" x14ac:dyDescent="0.3">
      <c r="N59" s="54"/>
      <c r="O59" s="54"/>
      <c r="P59" s="54"/>
      <c r="Q59" s="54"/>
      <c r="R59" s="54"/>
    </row>
    <row r="60" spans="14:18" x14ac:dyDescent="0.3">
      <c r="N60" s="54"/>
      <c r="O60" s="54"/>
      <c r="P60" s="54"/>
      <c r="Q60" s="54"/>
      <c r="R60" s="54"/>
    </row>
    <row r="61" spans="14:18" x14ac:dyDescent="0.3">
      <c r="N61" s="54"/>
      <c r="O61" s="54"/>
      <c r="P61" s="54"/>
      <c r="Q61" s="54"/>
      <c r="R61" s="54"/>
    </row>
    <row r="62" spans="14:18" x14ac:dyDescent="0.3">
      <c r="N62" s="54"/>
      <c r="O62" s="54"/>
      <c r="P62" s="54"/>
      <c r="Q62" s="54"/>
      <c r="R62" s="54"/>
    </row>
    <row r="63" spans="14:18" x14ac:dyDescent="0.3">
      <c r="N63" s="54"/>
      <c r="O63" s="54"/>
      <c r="P63" s="54"/>
      <c r="Q63" s="54"/>
      <c r="R63" s="54"/>
    </row>
    <row r="64" spans="14:18" x14ac:dyDescent="0.3">
      <c r="N64" s="54"/>
      <c r="O64" s="54"/>
      <c r="P64" s="54"/>
      <c r="Q64" s="54"/>
      <c r="R64" s="54"/>
    </row>
    <row r="65" spans="14:18" x14ac:dyDescent="0.3">
      <c r="N65" s="54"/>
      <c r="O65" s="54"/>
      <c r="P65" s="54"/>
      <c r="Q65" s="54"/>
      <c r="R65" s="54"/>
    </row>
    <row r="66" spans="14:18" x14ac:dyDescent="0.3">
      <c r="N66" s="54"/>
      <c r="O66" s="54"/>
      <c r="P66" s="54"/>
      <c r="Q66" s="54"/>
      <c r="R66" s="54"/>
    </row>
    <row r="67" spans="14:18" x14ac:dyDescent="0.3">
      <c r="N67" s="54"/>
      <c r="O67" s="54"/>
      <c r="P67" s="54"/>
      <c r="Q67" s="54"/>
      <c r="R67" s="54"/>
    </row>
    <row r="68" spans="14:18" x14ac:dyDescent="0.3">
      <c r="N68" s="54"/>
      <c r="O68" s="54"/>
      <c r="P68" s="54"/>
      <c r="Q68" s="54"/>
      <c r="R68" s="54"/>
    </row>
    <row r="69" spans="14:18" x14ac:dyDescent="0.3">
      <c r="N69" s="54"/>
      <c r="O69" s="54"/>
      <c r="P69" s="54"/>
      <c r="Q69" s="54"/>
      <c r="R69" s="54"/>
    </row>
    <row r="70" spans="14:18" x14ac:dyDescent="0.3">
      <c r="N70" s="54"/>
      <c r="O70" s="54"/>
      <c r="P70" s="54"/>
      <c r="Q70" s="54"/>
      <c r="R70" s="54"/>
    </row>
    <row r="71" spans="14:18" x14ac:dyDescent="0.3">
      <c r="N71" s="54"/>
      <c r="O71" s="54"/>
      <c r="P71" s="54"/>
      <c r="Q71" s="54"/>
      <c r="R71" s="54"/>
    </row>
    <row r="72" spans="14:18" x14ac:dyDescent="0.3">
      <c r="N72" s="54"/>
      <c r="O72" s="54"/>
      <c r="P72" s="54"/>
      <c r="Q72" s="54"/>
      <c r="R72" s="54"/>
    </row>
    <row r="73" spans="14:18" x14ac:dyDescent="0.3">
      <c r="N73" s="54"/>
      <c r="O73" s="54"/>
      <c r="P73" s="54"/>
      <c r="Q73" s="54"/>
      <c r="R73" s="54"/>
    </row>
    <row r="74" spans="14:18" x14ac:dyDescent="0.3">
      <c r="N74" s="54"/>
      <c r="O74" s="54"/>
      <c r="P74" s="54"/>
      <c r="Q74" s="54"/>
      <c r="R74" s="54"/>
    </row>
    <row r="75" spans="14:18" x14ac:dyDescent="0.3">
      <c r="N75" s="54"/>
      <c r="O75" s="54"/>
      <c r="P75" s="54"/>
      <c r="Q75" s="54"/>
      <c r="R75" s="54"/>
    </row>
    <row r="76" spans="14:18" x14ac:dyDescent="0.3">
      <c r="N76" s="54"/>
      <c r="O76" s="54"/>
      <c r="P76" s="54"/>
      <c r="Q76" s="54"/>
      <c r="R76" s="54"/>
    </row>
    <row r="77" spans="14:18" x14ac:dyDescent="0.3">
      <c r="N77" s="54"/>
      <c r="O77" s="54"/>
      <c r="P77" s="54"/>
      <c r="Q77" s="54"/>
      <c r="R77" s="54"/>
    </row>
    <row r="78" spans="14:18" ht="18" customHeight="1" x14ac:dyDescent="0.3">
      <c r="N78" s="54"/>
      <c r="O78" s="54"/>
      <c r="P78" s="54"/>
      <c r="Q78" s="54"/>
      <c r="R78" s="54"/>
    </row>
    <row r="79" spans="14:18" ht="18" customHeight="1" x14ac:dyDescent="0.3">
      <c r="N79" s="54"/>
      <c r="O79" s="54"/>
      <c r="P79" s="54"/>
      <c r="Q79" s="54"/>
      <c r="R79" s="54"/>
    </row>
    <row r="80" spans="14:18" ht="18" customHeight="1" x14ac:dyDescent="0.3">
      <c r="N80" s="54"/>
      <c r="O80" s="54"/>
      <c r="P80" s="54"/>
      <c r="Q80" s="54"/>
      <c r="R80" s="54"/>
    </row>
    <row r="81" spans="14:18" ht="18" customHeight="1" x14ac:dyDescent="0.3">
      <c r="N81" s="54"/>
      <c r="O81" s="54"/>
      <c r="P81" s="54"/>
      <c r="Q81" s="54"/>
      <c r="R81" s="54"/>
    </row>
    <row r="82" spans="14:18" x14ac:dyDescent="0.3">
      <c r="N82" s="54"/>
      <c r="O82" s="54"/>
      <c r="P82" s="54"/>
      <c r="Q82" s="54"/>
      <c r="R82" s="54"/>
    </row>
    <row r="83" spans="14:18" x14ac:dyDescent="0.3">
      <c r="N83" s="54"/>
      <c r="O83" s="54"/>
      <c r="P83" s="54"/>
      <c r="Q83" s="54"/>
      <c r="R83" s="54"/>
    </row>
    <row r="84" spans="14:18" ht="26.25" customHeight="1" x14ac:dyDescent="0.3">
      <c r="N84" s="54"/>
      <c r="O84" s="54"/>
      <c r="P84" s="54"/>
      <c r="Q84" s="54"/>
      <c r="R84" s="54"/>
    </row>
    <row r="85" spans="14:18" ht="15" customHeight="1" x14ac:dyDescent="0.3">
      <c r="N85" s="54"/>
      <c r="O85" s="54"/>
      <c r="P85" s="54"/>
      <c r="Q85" s="54"/>
      <c r="R85" s="54"/>
    </row>
    <row r="86" spans="14:18" ht="15" customHeight="1" x14ac:dyDescent="0.3">
      <c r="N86" s="54"/>
      <c r="O86" s="54"/>
      <c r="P86" s="54"/>
      <c r="Q86" s="54"/>
      <c r="R86" s="54"/>
    </row>
    <row r="87" spans="14:18" x14ac:dyDescent="0.3">
      <c r="N87" s="54"/>
      <c r="O87" s="54"/>
      <c r="P87" s="54"/>
      <c r="Q87" s="54"/>
      <c r="R87" s="54"/>
    </row>
    <row r="88" spans="14:18" ht="15" customHeight="1" x14ac:dyDescent="0.3">
      <c r="N88" s="54"/>
      <c r="O88" s="54"/>
      <c r="P88" s="54"/>
      <c r="Q88" s="54"/>
      <c r="R88" s="54"/>
    </row>
    <row r="89" spans="14:18" ht="15" customHeight="1" x14ac:dyDescent="0.3">
      <c r="N89" s="54"/>
      <c r="O89" s="54"/>
      <c r="P89" s="54"/>
      <c r="Q89" s="54"/>
      <c r="R89" s="54"/>
    </row>
    <row r="90" spans="14:18" x14ac:dyDescent="0.3">
      <c r="N90" s="54"/>
      <c r="O90" s="54"/>
      <c r="P90" s="54"/>
      <c r="Q90" s="54"/>
      <c r="R90" s="54"/>
    </row>
    <row r="91" spans="14:18" x14ac:dyDescent="0.3">
      <c r="N91" s="54"/>
      <c r="O91" s="54"/>
      <c r="P91" s="54"/>
      <c r="Q91" s="54"/>
      <c r="R91" s="54"/>
    </row>
    <row r="92" spans="14:18" x14ac:dyDescent="0.3">
      <c r="N92" s="54"/>
      <c r="O92" s="54"/>
      <c r="P92" s="54"/>
      <c r="Q92" s="54"/>
      <c r="R92" s="54"/>
    </row>
    <row r="93" spans="14:18" x14ac:dyDescent="0.3">
      <c r="N93" s="54"/>
      <c r="O93" s="54"/>
      <c r="P93" s="54"/>
      <c r="Q93" s="54"/>
      <c r="R93" s="54"/>
    </row>
    <row r="94" spans="14:18" x14ac:dyDescent="0.3">
      <c r="N94" s="54"/>
      <c r="O94" s="54"/>
      <c r="P94" s="54"/>
      <c r="Q94" s="54"/>
      <c r="R94" s="54"/>
    </row>
    <row r="95" spans="14:18" x14ac:dyDescent="0.3">
      <c r="Q95" s="54"/>
      <c r="R95" s="54"/>
    </row>
    <row r="96" spans="14:18" x14ac:dyDescent="0.3">
      <c r="Q96" s="54"/>
      <c r="R96" s="54"/>
    </row>
    <row r="97" spans="17:18" x14ac:dyDescent="0.3">
      <c r="Q97" s="54"/>
      <c r="R97" s="54"/>
    </row>
    <row r="98" spans="17:18" x14ac:dyDescent="0.3">
      <c r="Q98" s="54"/>
      <c r="R98" s="54"/>
    </row>
    <row r="99" spans="17:18" ht="14.4" customHeight="1" x14ac:dyDescent="0.3">
      <c r="Q99" s="54"/>
      <c r="R99" s="54"/>
    </row>
    <row r="100" spans="17:18" ht="14.4" customHeight="1" x14ac:dyDescent="0.3">
      <c r="Q100" s="54"/>
      <c r="R100" s="54"/>
    </row>
    <row r="101" spans="17:18" x14ac:dyDescent="0.3">
      <c r="Q101" s="54"/>
      <c r="R101" s="54"/>
    </row>
    <row r="102" spans="17:18" x14ac:dyDescent="0.3">
      <c r="Q102" s="54"/>
      <c r="R102" s="54"/>
    </row>
    <row r="103" spans="17:18" ht="15" customHeight="1" x14ac:dyDescent="0.3">
      <c r="Q103" s="54"/>
      <c r="R103" s="54"/>
    </row>
    <row r="104" spans="17:18" ht="15" customHeight="1" x14ac:dyDescent="0.3">
      <c r="Q104" s="54"/>
      <c r="R104" s="54"/>
    </row>
    <row r="105" spans="17:18" ht="15" customHeight="1" x14ac:dyDescent="0.3">
      <c r="Q105" s="54"/>
      <c r="R105" s="54"/>
    </row>
    <row r="106" spans="17:18" ht="15" customHeight="1" x14ac:dyDescent="0.3">
      <c r="Q106" s="54"/>
      <c r="R106" s="54"/>
    </row>
    <row r="107" spans="17:18" ht="15" customHeight="1" x14ac:dyDescent="0.3">
      <c r="Q107" s="54"/>
      <c r="R107" s="54"/>
    </row>
    <row r="108" spans="17:18" ht="15" customHeight="1" x14ac:dyDescent="0.3">
      <c r="Q108" s="54"/>
      <c r="R108" s="54"/>
    </row>
    <row r="109" spans="17:18" ht="15" customHeight="1" x14ac:dyDescent="0.3">
      <c r="Q109" s="54"/>
      <c r="R109" s="54"/>
    </row>
    <row r="110" spans="17:18" ht="15" customHeight="1" x14ac:dyDescent="0.3"/>
    <row r="111" spans="17:18" ht="15" customHeight="1" x14ac:dyDescent="0.3"/>
    <row r="112" spans="17:18" ht="15" customHeight="1" x14ac:dyDescent="0.3">
      <c r="Q112" s="54"/>
      <c r="R112" s="54"/>
    </row>
    <row r="113" spans="14:18" ht="15" customHeight="1" x14ac:dyDescent="0.3">
      <c r="R113" s="54"/>
    </row>
    <row r="114" spans="14:18" ht="15" customHeight="1" x14ac:dyDescent="0.3">
      <c r="R114" s="54"/>
    </row>
    <row r="115" spans="14:18" ht="18.75" customHeight="1" x14ac:dyDescent="0.3">
      <c r="Q115" s="54"/>
      <c r="R115" s="54"/>
    </row>
    <row r="116" spans="14:18" ht="15" customHeight="1" x14ac:dyDescent="0.3">
      <c r="Q116" s="54"/>
      <c r="R116" s="54"/>
    </row>
    <row r="117" spans="14:18" ht="32.25" customHeight="1" x14ac:dyDescent="0.3">
      <c r="Q117" s="54"/>
      <c r="R117" s="54"/>
    </row>
    <row r="118" spans="14:18" ht="15" customHeight="1" x14ac:dyDescent="0.3">
      <c r="Q118" s="54"/>
      <c r="R118" s="54"/>
    </row>
    <row r="119" spans="14:18" ht="26.25" customHeight="1" x14ac:dyDescent="0.3">
      <c r="Q119" s="54"/>
      <c r="R119" s="54"/>
    </row>
    <row r="120" spans="14:18" ht="33.75" customHeight="1" x14ac:dyDescent="0.3">
      <c r="Q120" s="54"/>
      <c r="R120" s="54"/>
    </row>
    <row r="121" spans="14:18" ht="15" customHeight="1" x14ac:dyDescent="0.3">
      <c r="Q121" s="54"/>
      <c r="R121" s="54"/>
    </row>
    <row r="122" spans="14:18" ht="15" customHeight="1" x14ac:dyDescent="0.3">
      <c r="Q122" s="54"/>
      <c r="R122" s="54"/>
    </row>
    <row r="123" spans="14:18" ht="15" customHeight="1" x14ac:dyDescent="0.3">
      <c r="Q123" s="54"/>
      <c r="R123" s="54"/>
    </row>
    <row r="124" spans="14:18" ht="15" customHeight="1" x14ac:dyDescent="0.3">
      <c r="Q124" s="54"/>
      <c r="R124" s="54"/>
    </row>
    <row r="125" spans="14:18" ht="15" customHeight="1" x14ac:dyDescent="0.3">
      <c r="Q125" s="54"/>
      <c r="R125" s="54"/>
    </row>
    <row r="126" spans="14:18" x14ac:dyDescent="0.3">
      <c r="Q126" s="54"/>
      <c r="R126" s="54"/>
    </row>
    <row r="127" spans="14:18" x14ac:dyDescent="0.3">
      <c r="N127" s="54"/>
      <c r="O127" s="54"/>
      <c r="P127" s="54"/>
      <c r="Q127" s="54"/>
      <c r="R127" s="54"/>
    </row>
    <row r="128" spans="14:18" x14ac:dyDescent="0.3">
      <c r="R128" s="54"/>
    </row>
    <row r="129" spans="14:18" x14ac:dyDescent="0.3">
      <c r="R129" s="54"/>
    </row>
    <row r="130" spans="14:18" ht="14.4" customHeight="1" x14ac:dyDescent="0.3">
      <c r="R130" s="54"/>
    </row>
    <row r="131" spans="14:18" ht="14.4" customHeight="1" x14ac:dyDescent="0.3">
      <c r="R131" s="54"/>
    </row>
    <row r="132" spans="14:18" x14ac:dyDescent="0.3">
      <c r="R132" s="54"/>
    </row>
    <row r="133" spans="14:18" x14ac:dyDescent="0.3">
      <c r="R133" s="54"/>
    </row>
    <row r="134" spans="14:18" ht="14.4" customHeight="1" x14ac:dyDescent="0.3">
      <c r="R134" s="54"/>
    </row>
    <row r="135" spans="14:18" ht="14.4" customHeight="1" x14ac:dyDescent="0.3">
      <c r="R135" s="54"/>
    </row>
    <row r="136" spans="14:18" ht="14.4" customHeight="1" x14ac:dyDescent="0.3">
      <c r="R136" s="54"/>
    </row>
    <row r="137" spans="14:18" x14ac:dyDescent="0.3">
      <c r="R137" s="54"/>
    </row>
    <row r="138" spans="14:18" x14ac:dyDescent="0.3">
      <c r="R138" s="54"/>
    </row>
    <row r="139" spans="14:18" x14ac:dyDescent="0.3">
      <c r="R139" s="54"/>
    </row>
    <row r="140" spans="14:18" x14ac:dyDescent="0.3">
      <c r="R140" s="54"/>
    </row>
    <row r="141" spans="14:18" ht="14.4" customHeight="1" x14ac:dyDescent="0.3">
      <c r="R141" s="54"/>
    </row>
    <row r="142" spans="14:18" ht="14.4" customHeight="1" x14ac:dyDescent="0.3">
      <c r="R142" s="54"/>
    </row>
    <row r="143" spans="14:18" x14ac:dyDescent="0.3">
      <c r="R143" s="54"/>
    </row>
    <row r="144" spans="14:18" x14ac:dyDescent="0.3">
      <c r="N144" s="54"/>
      <c r="O144" s="54"/>
      <c r="P144" s="54"/>
      <c r="Q144" s="54"/>
      <c r="R144" s="54"/>
    </row>
    <row r="145" spans="14:18" x14ac:dyDescent="0.3">
      <c r="N145" s="54"/>
      <c r="O145" s="54"/>
      <c r="P145" s="54"/>
      <c r="Q145" s="54"/>
      <c r="R145" s="54"/>
    </row>
  </sheetData>
  <mergeCells count="2">
    <mergeCell ref="R6:AA7"/>
    <mergeCell ref="R9:T10"/>
  </mergeCells>
  <pageMargins left="0.7" right="0.7" top="0.75" bottom="0.75" header="0.3" footer="0.3"/>
  <pageSetup scale="2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RowColHeaders="0" zoomScale="60" zoomScaleNormal="60" workbookViewId="0"/>
  </sheetViews>
  <sheetFormatPr defaultColWidth="9.109375" defaultRowHeight="14.4" x14ac:dyDescent="0.3"/>
  <cols>
    <col min="1" max="16384" width="9.109375" style="1"/>
  </cols>
  <sheetData/>
  <pageMargins left="0.7" right="0.7" top="0.75" bottom="0.75" header="0.3" footer="0.3"/>
  <pageSetup scale="4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N6:Z145"/>
  <sheetViews>
    <sheetView zoomScale="70" zoomScaleNormal="70" workbookViewId="0"/>
  </sheetViews>
  <sheetFormatPr defaultColWidth="8.88671875" defaultRowHeight="14.4" x14ac:dyDescent="0.3"/>
  <cols>
    <col min="1" max="3" width="8.88671875" style="1"/>
    <col min="4" max="4" width="21.33203125" style="1" customWidth="1"/>
    <col min="5" max="5" width="14" style="1" customWidth="1"/>
    <col min="6" max="6" width="16.88671875" style="1" customWidth="1"/>
    <col min="7" max="15" width="8.88671875" style="1"/>
    <col min="16" max="16" width="21" style="1" customWidth="1"/>
    <col min="17" max="17" width="28" style="1" customWidth="1"/>
    <col min="18" max="18" width="29.44140625" style="1" customWidth="1"/>
    <col min="19" max="16384" width="8.88671875" style="1"/>
  </cols>
  <sheetData>
    <row r="6" spans="15:26" x14ac:dyDescent="0.3">
      <c r="Q6" s="88"/>
      <c r="R6" s="88"/>
      <c r="S6" s="88"/>
      <c r="T6" s="88"/>
      <c r="U6" s="88"/>
      <c r="V6" s="88"/>
      <c r="W6" s="88"/>
      <c r="X6" s="88"/>
      <c r="Y6" s="88"/>
      <c r="Z6" s="88"/>
    </row>
    <row r="7" spans="15:26" x14ac:dyDescent="0.3">
      <c r="Q7" s="88"/>
      <c r="R7" s="88"/>
      <c r="S7" s="88"/>
      <c r="T7" s="88"/>
      <c r="U7" s="88"/>
      <c r="V7" s="88"/>
      <c r="W7" s="88"/>
      <c r="X7" s="88"/>
      <c r="Y7" s="88"/>
      <c r="Z7" s="88"/>
    </row>
    <row r="9" spans="15:26" x14ac:dyDescent="0.3">
      <c r="Q9" s="89"/>
      <c r="R9" s="89"/>
      <c r="S9" s="89"/>
    </row>
    <row r="10" spans="15:26" x14ac:dyDescent="0.3">
      <c r="Q10" s="89"/>
      <c r="R10" s="89"/>
      <c r="S10" s="89"/>
    </row>
    <row r="12" spans="15:26" ht="66.599999999999994" x14ac:dyDescent="0.3">
      <c r="P12" s="68" t="s">
        <v>49</v>
      </c>
      <c r="Q12" s="69" t="s">
        <v>51</v>
      </c>
      <c r="R12" s="69" t="s">
        <v>52</v>
      </c>
    </row>
    <row r="13" spans="15:26" ht="22.5" customHeight="1" x14ac:dyDescent="0.3">
      <c r="P13" s="68">
        <v>2000</v>
      </c>
      <c r="Q13" s="5">
        <v>305</v>
      </c>
      <c r="R13" s="68">
        <v>470</v>
      </c>
    </row>
    <row r="14" spans="15:26" ht="22.5" customHeight="1" x14ac:dyDescent="0.3">
      <c r="P14" s="68">
        <v>2001</v>
      </c>
      <c r="Q14" s="5">
        <v>316</v>
      </c>
      <c r="R14" s="68">
        <v>485</v>
      </c>
    </row>
    <row r="15" spans="15:26" ht="23.4" x14ac:dyDescent="0.3">
      <c r="P15" s="68">
        <v>2002</v>
      </c>
      <c r="Q15" s="5">
        <v>358</v>
      </c>
      <c r="R15" s="68">
        <v>499</v>
      </c>
    </row>
    <row r="16" spans="15:26" ht="24.75" customHeight="1" x14ac:dyDescent="0.3">
      <c r="O16" s="55"/>
      <c r="P16" s="68">
        <v>2003</v>
      </c>
      <c r="Q16" s="5">
        <v>350</v>
      </c>
      <c r="R16" s="68">
        <v>515</v>
      </c>
    </row>
    <row r="17" spans="15:24" ht="20.25" customHeight="1" x14ac:dyDescent="0.3">
      <c r="O17" s="55"/>
      <c r="P17" s="68">
        <v>2004</v>
      </c>
      <c r="Q17" s="5">
        <v>375</v>
      </c>
      <c r="R17" s="68">
        <v>532</v>
      </c>
    </row>
    <row r="18" spans="15:24" ht="23.4" x14ac:dyDescent="0.3">
      <c r="P18" s="68">
        <v>2005</v>
      </c>
      <c r="Q18" s="5">
        <v>392</v>
      </c>
      <c r="R18" s="68">
        <v>532</v>
      </c>
    </row>
    <row r="19" spans="15:24" ht="23.4" x14ac:dyDescent="0.3">
      <c r="P19" s="68">
        <v>2006</v>
      </c>
      <c r="Q19" s="5">
        <v>400</v>
      </c>
      <c r="R19" s="68">
        <v>556</v>
      </c>
    </row>
    <row r="20" spans="15:24" ht="23.4" x14ac:dyDescent="0.3">
      <c r="P20" s="68">
        <v>2007</v>
      </c>
      <c r="Q20" s="5">
        <v>398</v>
      </c>
      <c r="R20" s="68">
        <v>576</v>
      </c>
    </row>
    <row r="21" spans="15:24" ht="23.4" x14ac:dyDescent="0.3">
      <c r="P21" s="68">
        <v>2008</v>
      </c>
      <c r="Q21" s="5">
        <v>430</v>
      </c>
      <c r="R21" s="68">
        <v>583</v>
      </c>
    </row>
    <row r="22" spans="15:24" ht="23.4" x14ac:dyDescent="0.3">
      <c r="P22" s="68">
        <v>2009</v>
      </c>
      <c r="Q22" s="5">
        <v>456</v>
      </c>
      <c r="R22" s="68">
        <v>587</v>
      </c>
    </row>
    <row r="23" spans="15:24" ht="23.4" x14ac:dyDescent="0.3">
      <c r="P23" s="68">
        <v>2010</v>
      </c>
      <c r="Q23" s="5">
        <v>578</v>
      </c>
      <c r="R23" s="68">
        <v>601</v>
      </c>
    </row>
    <row r="24" spans="15:24" ht="23.4" x14ac:dyDescent="0.3">
      <c r="P24" s="68">
        <v>2011</v>
      </c>
      <c r="Q24" s="5">
        <v>498</v>
      </c>
      <c r="R24" s="68">
        <v>605</v>
      </c>
    </row>
    <row r="27" spans="15:24" x14ac:dyDescent="0.3">
      <c r="P27" t="s">
        <v>53</v>
      </c>
      <c r="Q27"/>
      <c r="R27"/>
      <c r="S27"/>
      <c r="T27"/>
      <c r="U27"/>
      <c r="V27"/>
      <c r="W27"/>
      <c r="X27"/>
    </row>
    <row r="28" spans="15:24" ht="15" thickBot="1" x14ac:dyDescent="0.35">
      <c r="P28"/>
      <c r="Q28"/>
      <c r="R28"/>
      <c r="S28"/>
      <c r="T28"/>
      <c r="U28"/>
      <c r="V28"/>
      <c r="W28"/>
      <c r="X28"/>
    </row>
    <row r="29" spans="15:24" x14ac:dyDescent="0.3">
      <c r="P29" s="74" t="s">
        <v>54</v>
      </c>
      <c r="Q29" s="74"/>
      <c r="R29"/>
      <c r="S29"/>
      <c r="T29"/>
      <c r="U29"/>
      <c r="V29"/>
      <c r="W29"/>
      <c r="X29"/>
    </row>
    <row r="30" spans="15:24" x14ac:dyDescent="0.3">
      <c r="P30" s="71" t="s">
        <v>55</v>
      </c>
      <c r="Q30" s="71">
        <v>0.89363948114403779</v>
      </c>
      <c r="R30"/>
      <c r="S30"/>
      <c r="T30"/>
      <c r="U30"/>
      <c r="V30"/>
      <c r="W30"/>
      <c r="X30"/>
    </row>
    <row r="31" spans="15:24" x14ac:dyDescent="0.3">
      <c r="P31" s="71" t="s">
        <v>56</v>
      </c>
      <c r="Q31" s="71">
        <v>0.79859152225938512</v>
      </c>
      <c r="R31"/>
      <c r="S31"/>
      <c r="T31"/>
      <c r="U31"/>
      <c r="V31"/>
      <c r="W31"/>
      <c r="X31"/>
    </row>
    <row r="32" spans="15:24" x14ac:dyDescent="0.3">
      <c r="P32" s="71" t="s">
        <v>57</v>
      </c>
      <c r="Q32" s="71">
        <v>0.77845067448532357</v>
      </c>
      <c r="R32"/>
      <c r="S32"/>
      <c r="T32"/>
      <c r="U32"/>
      <c r="V32"/>
      <c r="W32"/>
      <c r="X32"/>
    </row>
    <row r="33" spans="16:24" x14ac:dyDescent="0.3">
      <c r="P33" s="71" t="s">
        <v>18</v>
      </c>
      <c r="Q33" s="71">
        <v>21.804197607404404</v>
      </c>
      <c r="R33"/>
      <c r="S33"/>
      <c r="T33"/>
      <c r="U33"/>
      <c r="V33"/>
      <c r="W33"/>
      <c r="X33"/>
    </row>
    <row r="34" spans="16:24" ht="15" thickBot="1" x14ac:dyDescent="0.35">
      <c r="P34" s="72" t="s">
        <v>58</v>
      </c>
      <c r="Q34" s="72">
        <v>12</v>
      </c>
      <c r="R34"/>
      <c r="S34"/>
      <c r="T34"/>
      <c r="U34"/>
      <c r="V34"/>
      <c r="W34"/>
      <c r="X34"/>
    </row>
    <row r="35" spans="16:24" x14ac:dyDescent="0.3">
      <c r="P35"/>
      <c r="Q35"/>
      <c r="R35"/>
      <c r="S35"/>
      <c r="T35"/>
      <c r="U35"/>
      <c r="V35"/>
      <c r="W35"/>
      <c r="X35"/>
    </row>
    <row r="36" spans="16:24" ht="15" thickBot="1" x14ac:dyDescent="0.35">
      <c r="P36" t="s">
        <v>59</v>
      </c>
      <c r="Q36"/>
      <c r="R36"/>
      <c r="S36"/>
      <c r="T36"/>
      <c r="U36"/>
      <c r="V36"/>
      <c r="W36"/>
      <c r="X36"/>
    </row>
    <row r="37" spans="16:24" x14ac:dyDescent="0.3">
      <c r="P37" s="73"/>
      <c r="Q37" s="73" t="s">
        <v>63</v>
      </c>
      <c r="R37" s="73" t="s">
        <v>64</v>
      </c>
      <c r="S37" s="73" t="s">
        <v>65</v>
      </c>
      <c r="T37" s="73" t="s">
        <v>66</v>
      </c>
      <c r="U37" s="73" t="s">
        <v>67</v>
      </c>
      <c r="V37"/>
      <c r="W37"/>
      <c r="X37"/>
    </row>
    <row r="38" spans="16:24" x14ac:dyDescent="0.3">
      <c r="P38" s="71" t="s">
        <v>60</v>
      </c>
      <c r="Q38" s="71">
        <v>1</v>
      </c>
      <c r="R38" s="71">
        <v>18850.686333639263</v>
      </c>
      <c r="S38" s="71">
        <v>18850.686333639263</v>
      </c>
      <c r="T38" s="71">
        <v>39.650342985455481</v>
      </c>
      <c r="U38" s="71">
        <v>8.9447769758946348E-5</v>
      </c>
      <c r="V38"/>
      <c r="W38"/>
      <c r="X38"/>
    </row>
    <row r="39" spans="16:24" x14ac:dyDescent="0.3">
      <c r="P39" s="71" t="s">
        <v>61</v>
      </c>
      <c r="Q39" s="71">
        <v>10</v>
      </c>
      <c r="R39" s="71">
        <v>4754.2303330273999</v>
      </c>
      <c r="S39" s="71">
        <v>475.42303330274001</v>
      </c>
      <c r="T39" s="71"/>
      <c r="U39" s="71"/>
      <c r="V39"/>
      <c r="W39"/>
      <c r="X39"/>
    </row>
    <row r="40" spans="16:24" ht="15" thickBot="1" x14ac:dyDescent="0.35">
      <c r="P40" s="72" t="s">
        <v>47</v>
      </c>
      <c r="Q40" s="72">
        <v>11</v>
      </c>
      <c r="R40" s="72">
        <v>23604.916666666664</v>
      </c>
      <c r="S40" s="72"/>
      <c r="T40" s="72"/>
      <c r="U40" s="72"/>
      <c r="V40"/>
      <c r="W40"/>
      <c r="X40"/>
    </row>
    <row r="41" spans="16:24" ht="15" thickBot="1" x14ac:dyDescent="0.35">
      <c r="P41"/>
      <c r="Q41"/>
      <c r="R41"/>
      <c r="S41"/>
      <c r="T41"/>
      <c r="U41"/>
      <c r="V41"/>
      <c r="W41"/>
      <c r="X41"/>
    </row>
    <row r="42" spans="16:24" x14ac:dyDescent="0.3">
      <c r="P42" s="73"/>
      <c r="Q42" s="73" t="s">
        <v>68</v>
      </c>
      <c r="R42" s="73" t="s">
        <v>18</v>
      </c>
      <c r="S42" s="73" t="s">
        <v>69</v>
      </c>
      <c r="T42" s="73" t="s">
        <v>70</v>
      </c>
      <c r="U42" s="73" t="s">
        <v>71</v>
      </c>
      <c r="V42" s="73" t="s">
        <v>72</v>
      </c>
      <c r="W42" s="73" t="s">
        <v>73</v>
      </c>
      <c r="X42" s="73" t="s">
        <v>74</v>
      </c>
    </row>
    <row r="43" spans="16:24" ht="28.8" x14ac:dyDescent="0.55000000000000004">
      <c r="P43" s="102" t="s">
        <v>62</v>
      </c>
      <c r="Q43" s="100">
        <v>328.98167693719694</v>
      </c>
      <c r="R43" s="71">
        <v>34.891436336731971</v>
      </c>
      <c r="S43" s="71">
        <v>9.4287226745911106</v>
      </c>
      <c r="T43" s="71">
        <v>2.7180279662856353E-6</v>
      </c>
      <c r="U43" s="71">
        <v>251.2387120337188</v>
      </c>
      <c r="V43" s="71">
        <v>406.72464184067508</v>
      </c>
      <c r="W43" s="71">
        <v>251.2387120337188</v>
      </c>
      <c r="X43" s="71">
        <v>406.72464184067508</v>
      </c>
    </row>
    <row r="44" spans="16:24" ht="29.4" thickBot="1" x14ac:dyDescent="0.6">
      <c r="P44" s="102" t="s">
        <v>75</v>
      </c>
      <c r="Q44" s="101">
        <v>0.53402386259341783</v>
      </c>
      <c r="R44" s="72">
        <v>8.4808071858732514E-2</v>
      </c>
      <c r="S44" s="72">
        <v>6.2968518313086781</v>
      </c>
      <c r="T44" s="72">
        <v>8.9447769758946687E-5</v>
      </c>
      <c r="U44" s="72">
        <v>0.34505970272293207</v>
      </c>
      <c r="V44" s="72">
        <v>0.72298802246390359</v>
      </c>
      <c r="W44" s="72">
        <v>0.34505970272293207</v>
      </c>
      <c r="X44" s="72">
        <v>0.72298802246390359</v>
      </c>
    </row>
    <row r="45" spans="16:24" ht="15" customHeight="1" x14ac:dyDescent="0.3"/>
    <row r="46" spans="16:24" ht="15" customHeight="1" x14ac:dyDescent="0.3"/>
    <row r="47" spans="16:24" ht="15" customHeight="1" x14ac:dyDescent="0.3"/>
    <row r="48" spans="16:24" ht="15" customHeight="1" x14ac:dyDescent="0.3"/>
    <row r="49" spans="14:17" x14ac:dyDescent="0.3">
      <c r="N49" s="54"/>
      <c r="O49" s="54"/>
      <c r="P49" s="54"/>
      <c r="Q49" s="54"/>
    </row>
    <row r="50" spans="14:17" x14ac:dyDescent="0.3">
      <c r="N50" s="54"/>
      <c r="O50" s="54"/>
      <c r="P50" s="54"/>
      <c r="Q50" s="54"/>
    </row>
    <row r="51" spans="14:17" x14ac:dyDescent="0.3">
      <c r="N51" s="54"/>
      <c r="O51" s="54"/>
      <c r="P51" s="54"/>
      <c r="Q51" s="54"/>
    </row>
    <row r="52" spans="14:17" x14ac:dyDescent="0.3">
      <c r="N52" s="54"/>
      <c r="O52" s="54"/>
      <c r="P52" s="54"/>
      <c r="Q52" s="54"/>
    </row>
    <row r="53" spans="14:17" x14ac:dyDescent="0.3">
      <c r="N53" s="54"/>
      <c r="O53" s="54"/>
      <c r="P53" s="54"/>
      <c r="Q53" s="54"/>
    </row>
    <row r="54" spans="14:17" x14ac:dyDescent="0.3">
      <c r="N54" s="54"/>
      <c r="O54" s="54"/>
      <c r="P54" s="54"/>
      <c r="Q54" s="54"/>
    </row>
    <row r="55" spans="14:17" x14ac:dyDescent="0.3">
      <c r="N55" s="54"/>
      <c r="O55" s="54"/>
      <c r="P55" s="54"/>
      <c r="Q55" s="54"/>
    </row>
    <row r="56" spans="14:17" x14ac:dyDescent="0.3">
      <c r="N56" s="54"/>
      <c r="O56" s="54"/>
      <c r="P56" s="54"/>
      <c r="Q56" s="54"/>
    </row>
    <row r="57" spans="14:17" x14ac:dyDescent="0.3">
      <c r="N57" s="54"/>
      <c r="O57" s="54"/>
      <c r="P57" s="54"/>
      <c r="Q57" s="54"/>
    </row>
    <row r="58" spans="14:17" x14ac:dyDescent="0.3">
      <c r="N58" s="54"/>
      <c r="O58" s="54"/>
      <c r="P58" s="54"/>
      <c r="Q58" s="54"/>
    </row>
    <row r="59" spans="14:17" x14ac:dyDescent="0.3">
      <c r="N59" s="54"/>
      <c r="O59" s="54"/>
      <c r="P59" s="54"/>
      <c r="Q59" s="54"/>
    </row>
    <row r="60" spans="14:17" x14ac:dyDescent="0.3">
      <c r="N60" s="54"/>
      <c r="O60" s="54"/>
      <c r="P60" s="54"/>
      <c r="Q60" s="54"/>
    </row>
    <row r="61" spans="14:17" x14ac:dyDescent="0.3">
      <c r="N61" s="54"/>
      <c r="O61" s="54"/>
      <c r="P61" s="54"/>
      <c r="Q61" s="54"/>
    </row>
    <row r="62" spans="14:17" x14ac:dyDescent="0.3">
      <c r="N62" s="54"/>
      <c r="O62" s="54"/>
      <c r="P62" s="54"/>
      <c r="Q62" s="54"/>
    </row>
    <row r="63" spans="14:17" x14ac:dyDescent="0.3">
      <c r="N63" s="54"/>
      <c r="O63" s="54"/>
      <c r="P63" s="54"/>
      <c r="Q63" s="54"/>
    </row>
    <row r="64" spans="14:17" x14ac:dyDescent="0.3">
      <c r="N64" s="54"/>
      <c r="O64" s="54"/>
      <c r="P64" s="54"/>
      <c r="Q64" s="54"/>
    </row>
    <row r="65" spans="14:17" x14ac:dyDescent="0.3">
      <c r="N65" s="54"/>
      <c r="O65" s="54"/>
      <c r="P65" s="54"/>
      <c r="Q65" s="54"/>
    </row>
    <row r="66" spans="14:17" x14ac:dyDescent="0.3">
      <c r="N66" s="54"/>
      <c r="O66" s="54"/>
      <c r="P66" s="54"/>
      <c r="Q66" s="54"/>
    </row>
    <row r="67" spans="14:17" x14ac:dyDescent="0.3">
      <c r="N67" s="54"/>
      <c r="O67" s="54"/>
      <c r="P67" s="54"/>
      <c r="Q67" s="54"/>
    </row>
    <row r="68" spans="14:17" x14ac:dyDescent="0.3">
      <c r="N68" s="54"/>
      <c r="O68" s="54"/>
      <c r="P68" s="54"/>
      <c r="Q68" s="54"/>
    </row>
    <row r="69" spans="14:17" x14ac:dyDescent="0.3">
      <c r="N69" s="54"/>
      <c r="O69" s="54"/>
      <c r="P69" s="54"/>
      <c r="Q69" s="54"/>
    </row>
    <row r="70" spans="14:17" x14ac:dyDescent="0.3">
      <c r="N70" s="54"/>
      <c r="O70" s="54"/>
      <c r="P70" s="54"/>
      <c r="Q70" s="54"/>
    </row>
    <row r="71" spans="14:17" x14ac:dyDescent="0.3">
      <c r="N71" s="54"/>
      <c r="O71" s="54"/>
      <c r="P71" s="54"/>
      <c r="Q71" s="54"/>
    </row>
    <row r="72" spans="14:17" x14ac:dyDescent="0.3">
      <c r="N72" s="54"/>
      <c r="O72" s="54"/>
      <c r="P72" s="54"/>
      <c r="Q72" s="54"/>
    </row>
    <row r="73" spans="14:17" x14ac:dyDescent="0.3">
      <c r="N73" s="54"/>
      <c r="O73" s="54"/>
      <c r="P73" s="54"/>
      <c r="Q73" s="54"/>
    </row>
    <row r="74" spans="14:17" x14ac:dyDescent="0.3">
      <c r="N74" s="54"/>
      <c r="O74" s="54"/>
      <c r="P74" s="54"/>
      <c r="Q74" s="54"/>
    </row>
    <row r="75" spans="14:17" x14ac:dyDescent="0.3">
      <c r="N75" s="54"/>
      <c r="O75" s="54"/>
      <c r="P75" s="54"/>
      <c r="Q75" s="54"/>
    </row>
    <row r="76" spans="14:17" x14ac:dyDescent="0.3">
      <c r="N76" s="54"/>
      <c r="O76" s="54"/>
      <c r="P76" s="54"/>
      <c r="Q76" s="54"/>
    </row>
    <row r="77" spans="14:17" x14ac:dyDescent="0.3">
      <c r="N77" s="54"/>
      <c r="O77" s="54"/>
      <c r="P77" s="54"/>
      <c r="Q77" s="54"/>
    </row>
    <row r="78" spans="14:17" ht="18" customHeight="1" x14ac:dyDescent="0.3">
      <c r="N78" s="54"/>
      <c r="O78" s="54"/>
      <c r="P78" s="54"/>
      <c r="Q78" s="54"/>
    </row>
    <row r="79" spans="14:17" ht="18" customHeight="1" x14ac:dyDescent="0.3">
      <c r="N79" s="54"/>
      <c r="O79" s="54"/>
      <c r="P79" s="54"/>
      <c r="Q79" s="54"/>
    </row>
    <row r="80" spans="14:17" ht="18" customHeight="1" x14ac:dyDescent="0.3">
      <c r="N80" s="54"/>
      <c r="O80" s="54"/>
      <c r="P80" s="54"/>
      <c r="Q80" s="54"/>
    </row>
    <row r="81" spans="14:17" ht="18" customHeight="1" x14ac:dyDescent="0.3">
      <c r="N81" s="54"/>
      <c r="O81" s="54"/>
      <c r="P81" s="54"/>
      <c r="Q81" s="54"/>
    </row>
    <row r="82" spans="14:17" x14ac:dyDescent="0.3">
      <c r="N82" s="54"/>
      <c r="O82" s="54"/>
      <c r="P82" s="54"/>
      <c r="Q82" s="54"/>
    </row>
    <row r="83" spans="14:17" x14ac:dyDescent="0.3">
      <c r="N83" s="54"/>
      <c r="O83" s="54"/>
      <c r="P83" s="54"/>
      <c r="Q83" s="54"/>
    </row>
    <row r="84" spans="14:17" ht="26.25" customHeight="1" x14ac:dyDescent="0.3">
      <c r="N84" s="54"/>
      <c r="O84" s="54"/>
      <c r="P84" s="54"/>
      <c r="Q84" s="54"/>
    </row>
    <row r="85" spans="14:17" ht="15" customHeight="1" x14ac:dyDescent="0.3">
      <c r="N85" s="54"/>
      <c r="O85" s="54"/>
      <c r="P85" s="54"/>
      <c r="Q85" s="54"/>
    </row>
    <row r="86" spans="14:17" ht="15" customHeight="1" x14ac:dyDescent="0.3">
      <c r="N86" s="54"/>
      <c r="O86" s="54"/>
      <c r="P86" s="54"/>
      <c r="Q86" s="54"/>
    </row>
    <row r="87" spans="14:17" x14ac:dyDescent="0.3">
      <c r="N87" s="54"/>
      <c r="O87" s="54"/>
      <c r="P87" s="54"/>
      <c r="Q87" s="54"/>
    </row>
    <row r="88" spans="14:17" ht="15" customHeight="1" x14ac:dyDescent="0.3">
      <c r="N88" s="54"/>
      <c r="O88" s="54"/>
      <c r="P88" s="54"/>
      <c r="Q88" s="54"/>
    </row>
    <row r="89" spans="14:17" ht="15" customHeight="1" x14ac:dyDescent="0.3">
      <c r="N89" s="54"/>
      <c r="O89" s="54"/>
      <c r="P89" s="54"/>
      <c r="Q89" s="54"/>
    </row>
    <row r="90" spans="14:17" x14ac:dyDescent="0.3">
      <c r="N90" s="54"/>
      <c r="O90" s="54"/>
      <c r="P90" s="54"/>
      <c r="Q90" s="54"/>
    </row>
    <row r="91" spans="14:17" x14ac:dyDescent="0.3">
      <c r="N91" s="54"/>
      <c r="O91" s="54"/>
      <c r="P91" s="54"/>
      <c r="Q91" s="54"/>
    </row>
    <row r="92" spans="14:17" x14ac:dyDescent="0.3">
      <c r="N92" s="54"/>
      <c r="O92" s="54"/>
      <c r="P92" s="54"/>
      <c r="Q92" s="54"/>
    </row>
    <row r="93" spans="14:17" x14ac:dyDescent="0.3">
      <c r="N93" s="54"/>
      <c r="O93" s="54"/>
      <c r="P93" s="54"/>
      <c r="Q93" s="54"/>
    </row>
    <row r="94" spans="14:17" x14ac:dyDescent="0.3">
      <c r="N94" s="54"/>
      <c r="O94" s="54"/>
      <c r="P94" s="54"/>
      <c r="Q94" s="54"/>
    </row>
    <row r="95" spans="14:17" x14ac:dyDescent="0.3">
      <c r="P95" s="54"/>
      <c r="Q95" s="54"/>
    </row>
    <row r="96" spans="14:17" x14ac:dyDescent="0.3">
      <c r="P96" s="54"/>
      <c r="Q96" s="54"/>
    </row>
    <row r="97" spans="16:17" x14ac:dyDescent="0.3">
      <c r="P97" s="54"/>
      <c r="Q97" s="54"/>
    </row>
    <row r="98" spans="16:17" x14ac:dyDescent="0.3">
      <c r="P98" s="54"/>
      <c r="Q98" s="54"/>
    </row>
    <row r="99" spans="16:17" ht="14.4" customHeight="1" x14ac:dyDescent="0.3">
      <c r="P99" s="54"/>
      <c r="Q99" s="54"/>
    </row>
    <row r="100" spans="16:17" ht="14.4" customHeight="1" x14ac:dyDescent="0.3">
      <c r="P100" s="54"/>
      <c r="Q100" s="54"/>
    </row>
    <row r="101" spans="16:17" x14ac:dyDescent="0.3">
      <c r="P101" s="54"/>
      <c r="Q101" s="54"/>
    </row>
    <row r="102" spans="16:17" x14ac:dyDescent="0.3">
      <c r="P102" s="54"/>
      <c r="Q102" s="54"/>
    </row>
    <row r="103" spans="16:17" ht="15" customHeight="1" x14ac:dyDescent="0.3">
      <c r="P103" s="54"/>
      <c r="Q103" s="54"/>
    </row>
    <row r="104" spans="16:17" ht="15" customHeight="1" x14ac:dyDescent="0.3">
      <c r="P104" s="54"/>
      <c r="Q104" s="54"/>
    </row>
    <row r="105" spans="16:17" ht="15" customHeight="1" x14ac:dyDescent="0.3">
      <c r="P105" s="54"/>
      <c r="Q105" s="54"/>
    </row>
    <row r="106" spans="16:17" ht="15" customHeight="1" x14ac:dyDescent="0.3">
      <c r="P106" s="54"/>
      <c r="Q106" s="54"/>
    </row>
    <row r="107" spans="16:17" ht="15" customHeight="1" x14ac:dyDescent="0.3">
      <c r="P107" s="54"/>
      <c r="Q107" s="54"/>
    </row>
    <row r="108" spans="16:17" ht="15" customHeight="1" x14ac:dyDescent="0.3">
      <c r="P108" s="54"/>
      <c r="Q108" s="54"/>
    </row>
    <row r="109" spans="16:17" ht="15" customHeight="1" x14ac:dyDescent="0.3">
      <c r="P109" s="54"/>
      <c r="Q109" s="54"/>
    </row>
    <row r="110" spans="16:17" ht="15" customHeight="1" x14ac:dyDescent="0.3"/>
    <row r="111" spans="16:17" ht="15" customHeight="1" x14ac:dyDescent="0.3"/>
    <row r="112" spans="16:17" ht="15" customHeight="1" x14ac:dyDescent="0.3">
      <c r="P112" s="54"/>
      <c r="Q112" s="54"/>
    </row>
    <row r="113" spans="14:17" ht="15" customHeight="1" x14ac:dyDescent="0.3">
      <c r="Q113" s="54"/>
    </row>
    <row r="114" spans="14:17" ht="15" customHeight="1" x14ac:dyDescent="0.3">
      <c r="Q114" s="54"/>
    </row>
    <row r="115" spans="14:17" ht="18.75" customHeight="1" x14ac:dyDescent="0.3">
      <c r="P115" s="54"/>
      <c r="Q115" s="54"/>
    </row>
    <row r="116" spans="14:17" ht="15" customHeight="1" x14ac:dyDescent="0.3">
      <c r="P116" s="54"/>
      <c r="Q116" s="54"/>
    </row>
    <row r="117" spans="14:17" ht="32.25" customHeight="1" x14ac:dyDescent="0.3">
      <c r="P117" s="54"/>
      <c r="Q117" s="54"/>
    </row>
    <row r="118" spans="14:17" ht="15" customHeight="1" x14ac:dyDescent="0.3">
      <c r="P118" s="54"/>
      <c r="Q118" s="54"/>
    </row>
    <row r="119" spans="14:17" ht="26.25" customHeight="1" x14ac:dyDescent="0.3">
      <c r="P119" s="54"/>
      <c r="Q119" s="54"/>
    </row>
    <row r="120" spans="14:17" ht="33.75" customHeight="1" x14ac:dyDescent="0.3">
      <c r="P120" s="54"/>
      <c r="Q120" s="54"/>
    </row>
    <row r="121" spans="14:17" ht="15" customHeight="1" x14ac:dyDescent="0.3">
      <c r="P121" s="54"/>
      <c r="Q121" s="54"/>
    </row>
    <row r="122" spans="14:17" ht="15" customHeight="1" x14ac:dyDescent="0.3">
      <c r="P122" s="54"/>
      <c r="Q122" s="54"/>
    </row>
    <row r="123" spans="14:17" ht="15" customHeight="1" x14ac:dyDescent="0.3">
      <c r="P123" s="54"/>
      <c r="Q123" s="54"/>
    </row>
    <row r="124" spans="14:17" ht="15" customHeight="1" x14ac:dyDescent="0.3">
      <c r="P124" s="54"/>
      <c r="Q124" s="54"/>
    </row>
    <row r="125" spans="14:17" ht="15" customHeight="1" x14ac:dyDescent="0.3">
      <c r="P125" s="54"/>
      <c r="Q125" s="54"/>
    </row>
    <row r="126" spans="14:17" x14ac:dyDescent="0.3">
      <c r="P126" s="54"/>
      <c r="Q126" s="54"/>
    </row>
    <row r="127" spans="14:17" x14ac:dyDescent="0.3">
      <c r="N127" s="54"/>
      <c r="O127" s="54"/>
      <c r="P127" s="54"/>
      <c r="Q127" s="54"/>
    </row>
    <row r="128" spans="14:17" x14ac:dyDescent="0.3">
      <c r="Q128" s="54"/>
    </row>
    <row r="129" spans="14:17" x14ac:dyDescent="0.3">
      <c r="Q129" s="54"/>
    </row>
    <row r="130" spans="14:17" ht="14.4" customHeight="1" x14ac:dyDescent="0.3">
      <c r="Q130" s="54"/>
    </row>
    <row r="131" spans="14:17" ht="14.4" customHeight="1" x14ac:dyDescent="0.3">
      <c r="Q131" s="54"/>
    </row>
    <row r="132" spans="14:17" x14ac:dyDescent="0.3">
      <c r="Q132" s="54"/>
    </row>
    <row r="133" spans="14:17" x14ac:dyDescent="0.3">
      <c r="Q133" s="54"/>
    </row>
    <row r="134" spans="14:17" ht="14.4" customHeight="1" x14ac:dyDescent="0.3">
      <c r="Q134" s="54"/>
    </row>
    <row r="135" spans="14:17" ht="14.4" customHeight="1" x14ac:dyDescent="0.3">
      <c r="Q135" s="54"/>
    </row>
    <row r="136" spans="14:17" ht="14.4" customHeight="1" x14ac:dyDescent="0.3">
      <c r="Q136" s="54"/>
    </row>
    <row r="137" spans="14:17" x14ac:dyDescent="0.3">
      <c r="Q137" s="54"/>
    </row>
    <row r="138" spans="14:17" x14ac:dyDescent="0.3">
      <c r="Q138" s="54"/>
    </row>
    <row r="139" spans="14:17" x14ac:dyDescent="0.3">
      <c r="Q139" s="54"/>
    </row>
    <row r="140" spans="14:17" x14ac:dyDescent="0.3">
      <c r="Q140" s="54"/>
    </row>
    <row r="141" spans="14:17" ht="14.4" customHeight="1" x14ac:dyDescent="0.3">
      <c r="Q141" s="54"/>
    </row>
    <row r="142" spans="14:17" ht="14.4" customHeight="1" x14ac:dyDescent="0.3">
      <c r="Q142" s="54"/>
    </row>
    <row r="143" spans="14:17" x14ac:dyDescent="0.3">
      <c r="Q143" s="54"/>
    </row>
    <row r="144" spans="14:17" x14ac:dyDescent="0.3">
      <c r="N144" s="54"/>
      <c r="O144" s="54"/>
      <c r="P144" s="54"/>
      <c r="Q144" s="54"/>
    </row>
    <row r="145" spans="14:17" x14ac:dyDescent="0.3">
      <c r="N145" s="54"/>
      <c r="O145" s="54"/>
      <c r="P145" s="54"/>
      <c r="Q145" s="54"/>
    </row>
  </sheetData>
  <mergeCells count="2">
    <mergeCell ref="Q6:Z7"/>
    <mergeCell ref="Q9:S10"/>
  </mergeCells>
  <pageMargins left="0.7" right="0.7" top="0.75" bottom="0.75" header="0.3" footer="0.3"/>
  <pageSetup scale="2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N6:AD145"/>
  <sheetViews>
    <sheetView zoomScale="60" zoomScaleNormal="60" workbookViewId="0">
      <selection activeCell="AF56" sqref="A1:AF56"/>
    </sheetView>
  </sheetViews>
  <sheetFormatPr defaultColWidth="8.88671875" defaultRowHeight="14.4" x14ac:dyDescent="0.3"/>
  <cols>
    <col min="1" max="3" width="8.88671875" style="1"/>
    <col min="4" max="4" width="21.33203125" style="1" customWidth="1"/>
    <col min="5" max="5" width="14" style="1" customWidth="1"/>
    <col min="6" max="6" width="16.88671875" style="1" customWidth="1"/>
    <col min="7" max="16384" width="8.88671875" style="1"/>
  </cols>
  <sheetData>
    <row r="6" spans="19:28" x14ac:dyDescent="0.3">
      <c r="S6" s="88"/>
      <c r="T6" s="88"/>
      <c r="U6" s="88"/>
      <c r="V6" s="88"/>
      <c r="W6" s="88"/>
      <c r="X6" s="88"/>
      <c r="Y6" s="88"/>
      <c r="Z6" s="88"/>
      <c r="AA6" s="88"/>
      <c r="AB6" s="88"/>
    </row>
    <row r="7" spans="19:28" x14ac:dyDescent="0.3">
      <c r="S7" s="88"/>
      <c r="T7" s="88"/>
      <c r="U7" s="88"/>
      <c r="V7" s="88"/>
      <c r="W7" s="88"/>
      <c r="X7" s="88"/>
      <c r="Y7" s="88"/>
      <c r="Z7" s="88"/>
      <c r="AA7" s="88"/>
      <c r="AB7" s="88"/>
    </row>
    <row r="9" spans="19:28" x14ac:dyDescent="0.3">
      <c r="S9" s="89"/>
      <c r="T9" s="89"/>
      <c r="U9" s="89"/>
    </row>
    <row r="10" spans="19:28" x14ac:dyDescent="0.3">
      <c r="S10" s="89"/>
      <c r="T10" s="89"/>
      <c r="U10" s="89"/>
    </row>
    <row r="13" spans="19:28" ht="15" customHeight="1" x14ac:dyDescent="0.3">
      <c r="T13" s="89"/>
      <c r="U13" s="89"/>
      <c r="V13" s="89"/>
    </row>
    <row r="14" spans="19:28" ht="15" customHeight="1" x14ac:dyDescent="0.3">
      <c r="T14" s="89"/>
      <c r="U14" s="89"/>
      <c r="V14" s="89"/>
    </row>
    <row r="16" spans="19:28" ht="15" customHeight="1" x14ac:dyDescent="0.3"/>
    <row r="17" ht="15" customHeight="1" x14ac:dyDescent="0.3"/>
    <row r="18" ht="14.4" customHeight="1" x14ac:dyDescent="0.3"/>
    <row r="20" ht="25.95" customHeight="1" x14ac:dyDescent="0.3"/>
    <row r="21" ht="14.4" customHeight="1" x14ac:dyDescent="0.3"/>
    <row r="22" ht="14.4" customHeight="1" x14ac:dyDescent="0.3"/>
    <row r="23" ht="14.4" customHeight="1" x14ac:dyDescent="0.3"/>
    <row r="25" ht="14.4" customHeight="1" x14ac:dyDescent="0.3"/>
    <row r="26" ht="14.4" customHeight="1" x14ac:dyDescent="0.3"/>
    <row r="29" ht="14.4" customHeight="1" x14ac:dyDescent="0.3"/>
    <row r="30" ht="14.4" customHeight="1" x14ac:dyDescent="0.3"/>
    <row r="32" ht="14.4" customHeight="1" x14ac:dyDescent="0.3"/>
    <row r="33" spans="17:30" ht="14.4" customHeight="1" x14ac:dyDescent="0.3"/>
    <row r="37" spans="17:30" ht="14.4" customHeight="1" x14ac:dyDescent="0.3"/>
    <row r="38" spans="17:30" ht="14.4" customHeight="1" x14ac:dyDescent="0.3"/>
    <row r="39" spans="17:30" x14ac:dyDescent="0.3">
      <c r="Z39" s="54"/>
      <c r="AA39" s="54"/>
      <c r="AB39" s="54"/>
      <c r="AC39" s="54"/>
      <c r="AD39" s="54"/>
    </row>
    <row r="40" spans="17:30" x14ac:dyDescent="0.3">
      <c r="Z40" s="54"/>
      <c r="AA40" s="54"/>
      <c r="AB40" s="54"/>
      <c r="AC40" s="54"/>
      <c r="AD40" s="54"/>
    </row>
    <row r="41" spans="17:30" x14ac:dyDescent="0.3">
      <c r="Z41" s="54"/>
      <c r="AA41" s="54"/>
      <c r="AB41" s="54"/>
      <c r="AC41" s="54"/>
      <c r="AD41" s="54"/>
    </row>
    <row r="42" spans="17:30" x14ac:dyDescent="0.3">
      <c r="Z42" s="54"/>
      <c r="AA42" s="54"/>
      <c r="AB42" s="54"/>
      <c r="AC42" s="54"/>
      <c r="AD42" s="54"/>
    </row>
    <row r="43" spans="17:30" x14ac:dyDescent="0.3">
      <c r="Z43" s="54"/>
      <c r="AA43" s="54"/>
      <c r="AB43" s="54"/>
      <c r="AC43" s="54"/>
      <c r="AD43" s="54"/>
    </row>
    <row r="44" spans="17:30" ht="14.4" customHeight="1" x14ac:dyDescent="0.3">
      <c r="AC44" s="54"/>
      <c r="AD44" s="54"/>
    </row>
    <row r="45" spans="17:30" ht="15" customHeight="1" x14ac:dyDescent="0.3">
      <c r="AC45" s="54"/>
      <c r="AD45" s="54"/>
    </row>
    <row r="46" spans="17:30" ht="15" customHeight="1" x14ac:dyDescent="0.3">
      <c r="Z46" s="54"/>
    </row>
    <row r="47" spans="17:30" ht="15" customHeight="1" x14ac:dyDescent="0.3">
      <c r="Q47" s="54"/>
      <c r="Z47" s="54"/>
    </row>
    <row r="48" spans="17:30" ht="15" customHeight="1" x14ac:dyDescent="0.3">
      <c r="Q48" s="54"/>
      <c r="AB48" s="54"/>
      <c r="AC48" s="54"/>
      <c r="AD48" s="54"/>
    </row>
    <row r="49" spans="14:30" x14ac:dyDescent="0.3">
      <c r="N49" s="54"/>
      <c r="O49" s="54"/>
      <c r="P49" s="54"/>
      <c r="Q49" s="54"/>
      <c r="AD49" s="54"/>
    </row>
    <row r="50" spans="14:30" ht="14.4" customHeight="1" x14ac:dyDescent="0.3">
      <c r="N50" s="54"/>
      <c r="O50" s="54"/>
      <c r="P50" s="54"/>
      <c r="Q50" s="54"/>
      <c r="AD50" s="54"/>
    </row>
    <row r="51" spans="14:30" ht="14.4" customHeight="1" x14ac:dyDescent="0.3">
      <c r="N51" s="54"/>
      <c r="O51" s="54"/>
      <c r="P51" s="54"/>
      <c r="Q51" s="54"/>
      <c r="Z51" s="54"/>
      <c r="AA51" s="54"/>
      <c r="AB51" s="54"/>
      <c r="AC51" s="54"/>
      <c r="AD51" s="54"/>
    </row>
    <row r="52" spans="14:30" x14ac:dyDescent="0.3">
      <c r="N52" s="54"/>
      <c r="O52" s="54"/>
      <c r="P52" s="54"/>
      <c r="Q52" s="54"/>
      <c r="Z52" s="54"/>
      <c r="AA52" s="54"/>
      <c r="AB52" s="54"/>
      <c r="AC52" s="54"/>
      <c r="AD52" s="54"/>
    </row>
    <row r="53" spans="14:30" ht="30.6" customHeight="1" x14ac:dyDescent="4.1500000000000004">
      <c r="N53" s="54"/>
      <c r="O53" s="54"/>
      <c r="P53" s="54"/>
      <c r="Q53" s="54"/>
      <c r="Z53" s="60"/>
      <c r="AA53" s="54"/>
      <c r="AB53" s="54"/>
      <c r="AC53" s="54"/>
      <c r="AD53" s="54"/>
    </row>
    <row r="54" spans="14:30" x14ac:dyDescent="0.3">
      <c r="N54" s="54"/>
      <c r="O54" s="54"/>
      <c r="P54" s="54"/>
      <c r="Q54" s="54"/>
      <c r="Z54" s="54"/>
      <c r="AA54" s="54"/>
      <c r="AB54" s="54"/>
      <c r="AC54" s="54"/>
      <c r="AD54" s="54"/>
    </row>
    <row r="55" spans="14:30" x14ac:dyDescent="0.3">
      <c r="N55" s="54"/>
      <c r="O55" s="54"/>
      <c r="P55" s="54"/>
      <c r="Q55" s="54"/>
      <c r="Z55" s="54"/>
      <c r="AA55" s="54"/>
      <c r="AB55" s="54"/>
      <c r="AC55" s="54"/>
      <c r="AD55" s="54"/>
    </row>
    <row r="56" spans="14:30" x14ac:dyDescent="0.3">
      <c r="N56" s="54"/>
      <c r="O56" s="54"/>
      <c r="P56" s="54"/>
      <c r="Q56" s="54"/>
      <c r="Z56" s="54"/>
      <c r="AA56" s="54"/>
      <c r="AB56" s="54"/>
      <c r="AC56" s="54"/>
      <c r="AD56" s="54"/>
    </row>
    <row r="57" spans="14:30" x14ac:dyDescent="0.3">
      <c r="N57" s="54"/>
      <c r="O57" s="54"/>
      <c r="P57" s="54"/>
      <c r="Q57" s="54"/>
      <c r="Z57" s="54"/>
      <c r="AA57" s="54"/>
      <c r="AB57" s="54"/>
      <c r="AC57" s="54"/>
      <c r="AD57" s="54"/>
    </row>
    <row r="58" spans="14:30" ht="14.4" customHeight="1" x14ac:dyDescent="0.3">
      <c r="N58" s="54"/>
      <c r="O58" s="54"/>
      <c r="P58" s="54"/>
      <c r="Q58" s="54"/>
      <c r="Z58" s="54"/>
      <c r="AA58" s="54"/>
      <c r="AB58" s="54"/>
      <c r="AC58" s="54"/>
      <c r="AD58" s="54"/>
    </row>
    <row r="59" spans="14:30" ht="14.4" customHeight="1" x14ac:dyDescent="0.3">
      <c r="N59" s="54"/>
      <c r="O59" s="54"/>
      <c r="P59" s="54"/>
      <c r="Q59" s="54"/>
      <c r="Z59" s="54"/>
      <c r="AA59" s="54"/>
      <c r="AB59" s="54"/>
      <c r="AC59" s="54"/>
      <c r="AD59" s="54"/>
    </row>
    <row r="60" spans="14:30" x14ac:dyDescent="0.3">
      <c r="N60" s="54"/>
      <c r="O60" s="54"/>
      <c r="P60" s="54"/>
      <c r="Q60" s="54"/>
      <c r="Z60" s="54"/>
      <c r="AA60" s="54"/>
      <c r="AB60" s="54"/>
      <c r="AC60" s="54"/>
      <c r="AD60" s="54"/>
    </row>
    <row r="61" spans="14:30" x14ac:dyDescent="0.3">
      <c r="N61" s="54"/>
      <c r="O61" s="54"/>
      <c r="P61" s="54"/>
      <c r="Q61" s="54"/>
      <c r="Z61" s="54"/>
      <c r="AA61" s="54"/>
      <c r="AB61" s="54"/>
      <c r="AC61" s="54"/>
      <c r="AD61" s="54"/>
    </row>
    <row r="62" spans="14:30" x14ac:dyDescent="0.3">
      <c r="N62" s="54"/>
      <c r="O62" s="54"/>
      <c r="P62" s="54"/>
      <c r="Q62" s="54"/>
    </row>
    <row r="63" spans="14:30" x14ac:dyDescent="0.3">
      <c r="N63" s="54"/>
      <c r="O63" s="54"/>
      <c r="P63" s="54"/>
      <c r="Q63" s="54"/>
    </row>
    <row r="64" spans="14:30" x14ac:dyDescent="0.3">
      <c r="N64" s="54"/>
      <c r="O64" s="54"/>
      <c r="P64" s="54"/>
      <c r="Q64" s="54"/>
    </row>
    <row r="65" spans="14:19" x14ac:dyDescent="0.3">
      <c r="N65" s="54"/>
      <c r="O65" s="54"/>
      <c r="P65" s="54"/>
      <c r="Q65" s="54"/>
      <c r="R65" s="54"/>
      <c r="S65" s="54"/>
    </row>
    <row r="66" spans="14:19" x14ac:dyDescent="0.3">
      <c r="N66" s="54"/>
      <c r="O66" s="54"/>
      <c r="P66" s="54"/>
      <c r="Q66" s="54"/>
      <c r="R66" s="54"/>
      <c r="S66" s="54"/>
    </row>
    <row r="67" spans="14:19" x14ac:dyDescent="0.3">
      <c r="N67" s="54"/>
      <c r="O67" s="54"/>
      <c r="P67" s="54"/>
      <c r="Q67" s="54"/>
      <c r="R67" s="54"/>
      <c r="S67" s="54"/>
    </row>
    <row r="68" spans="14:19" x14ac:dyDescent="0.3">
      <c r="N68" s="54"/>
      <c r="O68" s="54"/>
      <c r="P68" s="54"/>
      <c r="Q68" s="54"/>
      <c r="R68" s="54"/>
      <c r="S68" s="54"/>
    </row>
    <row r="69" spans="14:19" x14ac:dyDescent="0.3">
      <c r="N69" s="54"/>
      <c r="O69" s="54"/>
      <c r="P69" s="54"/>
      <c r="Q69" s="54"/>
      <c r="R69" s="54"/>
      <c r="S69" s="54"/>
    </row>
    <row r="70" spans="14:19" x14ac:dyDescent="0.3">
      <c r="N70" s="54"/>
      <c r="O70" s="54"/>
      <c r="P70" s="54"/>
      <c r="Q70" s="54"/>
      <c r="R70" s="54"/>
      <c r="S70" s="54"/>
    </row>
    <row r="71" spans="14:19" x14ac:dyDescent="0.3">
      <c r="N71" s="54"/>
      <c r="O71" s="54"/>
      <c r="P71" s="54"/>
      <c r="Q71" s="54"/>
      <c r="R71" s="54"/>
      <c r="S71" s="54"/>
    </row>
    <row r="72" spans="14:19" x14ac:dyDescent="0.3">
      <c r="N72" s="54"/>
      <c r="O72" s="54"/>
      <c r="P72" s="54"/>
      <c r="Q72" s="54"/>
      <c r="R72" s="54"/>
      <c r="S72" s="54"/>
    </row>
    <row r="73" spans="14:19" x14ac:dyDescent="0.3">
      <c r="N73" s="54"/>
      <c r="O73" s="54"/>
      <c r="P73" s="54"/>
      <c r="Q73" s="54"/>
      <c r="R73" s="54"/>
      <c r="S73" s="54"/>
    </row>
    <row r="74" spans="14:19" x14ac:dyDescent="0.3">
      <c r="N74" s="54"/>
      <c r="O74" s="54"/>
      <c r="P74" s="54"/>
      <c r="Q74" s="54"/>
      <c r="R74" s="54"/>
      <c r="S74" s="54"/>
    </row>
    <row r="75" spans="14:19" x14ac:dyDescent="0.3">
      <c r="N75" s="54"/>
      <c r="O75" s="54"/>
      <c r="P75" s="54"/>
      <c r="Q75" s="54"/>
      <c r="R75" s="54"/>
      <c r="S75" s="54"/>
    </row>
    <row r="76" spans="14:19" x14ac:dyDescent="0.3">
      <c r="N76" s="54"/>
      <c r="O76" s="54"/>
      <c r="P76" s="54"/>
      <c r="Q76" s="54"/>
      <c r="R76" s="54"/>
      <c r="S76" s="54"/>
    </row>
    <row r="77" spans="14:19" x14ac:dyDescent="0.3">
      <c r="N77" s="54"/>
      <c r="O77" s="54"/>
      <c r="P77" s="54"/>
      <c r="Q77" s="54"/>
      <c r="R77" s="54"/>
      <c r="S77" s="54"/>
    </row>
    <row r="78" spans="14:19" ht="18" customHeight="1" x14ac:dyDescent="0.3">
      <c r="N78" s="54"/>
      <c r="O78" s="54"/>
      <c r="P78" s="54"/>
      <c r="Q78" s="54"/>
      <c r="R78" s="54"/>
      <c r="S78" s="54"/>
    </row>
    <row r="79" spans="14:19" ht="18" customHeight="1" x14ac:dyDescent="0.3">
      <c r="N79" s="54"/>
      <c r="O79" s="54"/>
      <c r="P79" s="54"/>
      <c r="Q79" s="54"/>
      <c r="R79" s="54"/>
      <c r="S79" s="54"/>
    </row>
    <row r="80" spans="14:19" ht="18" customHeight="1" x14ac:dyDescent="0.3">
      <c r="N80" s="54"/>
      <c r="O80" s="54"/>
      <c r="P80" s="54"/>
      <c r="Q80" s="54"/>
      <c r="R80" s="54"/>
      <c r="S80" s="54"/>
    </row>
    <row r="81" spans="14:19" ht="18" customHeight="1" x14ac:dyDescent="0.3">
      <c r="N81" s="54"/>
      <c r="O81" s="54"/>
      <c r="P81" s="54"/>
      <c r="Q81" s="54"/>
      <c r="R81" s="54"/>
      <c r="S81" s="54"/>
    </row>
    <row r="82" spans="14:19" x14ac:dyDescent="0.3">
      <c r="N82" s="54"/>
      <c r="O82" s="54"/>
      <c r="P82" s="54"/>
      <c r="Q82" s="54"/>
      <c r="R82" s="54"/>
      <c r="S82" s="54"/>
    </row>
    <row r="83" spans="14:19" x14ac:dyDescent="0.3">
      <c r="N83" s="54"/>
      <c r="O83" s="54"/>
      <c r="P83" s="54"/>
      <c r="Q83" s="54"/>
      <c r="R83" s="54"/>
      <c r="S83" s="54"/>
    </row>
    <row r="84" spans="14:19" ht="26.25" customHeight="1" x14ac:dyDescent="0.3">
      <c r="N84" s="54"/>
      <c r="O84" s="54"/>
      <c r="P84" s="54"/>
      <c r="Q84" s="54"/>
      <c r="R84" s="54"/>
      <c r="S84" s="54"/>
    </row>
    <row r="85" spans="14:19" ht="15" customHeight="1" x14ac:dyDescent="0.3">
      <c r="N85" s="54"/>
      <c r="O85" s="54"/>
      <c r="P85" s="54"/>
      <c r="Q85" s="54"/>
      <c r="R85" s="54"/>
      <c r="S85" s="54"/>
    </row>
    <row r="86" spans="14:19" ht="15" customHeight="1" x14ac:dyDescent="0.3">
      <c r="N86" s="54"/>
      <c r="O86" s="54"/>
      <c r="P86" s="54"/>
      <c r="Q86" s="54"/>
      <c r="R86" s="54"/>
      <c r="S86" s="54"/>
    </row>
    <row r="87" spans="14:19" x14ac:dyDescent="0.3">
      <c r="N87" s="54"/>
      <c r="O87" s="54"/>
      <c r="P87" s="54"/>
      <c r="Q87" s="54"/>
      <c r="R87" s="54"/>
      <c r="S87" s="54"/>
    </row>
    <row r="88" spans="14:19" ht="15" customHeight="1" x14ac:dyDescent="0.3">
      <c r="N88" s="54"/>
      <c r="O88" s="54"/>
      <c r="P88" s="54"/>
      <c r="Q88" s="54"/>
      <c r="R88" s="54"/>
      <c r="S88" s="54"/>
    </row>
    <row r="89" spans="14:19" ht="15" customHeight="1" x14ac:dyDescent="0.3">
      <c r="N89" s="54"/>
      <c r="O89" s="54"/>
      <c r="P89" s="54"/>
      <c r="Q89" s="54"/>
      <c r="R89" s="54"/>
      <c r="S89" s="54"/>
    </row>
    <row r="90" spans="14:19" x14ac:dyDescent="0.3">
      <c r="N90" s="54"/>
      <c r="O90" s="54"/>
      <c r="P90" s="54"/>
      <c r="Q90" s="54"/>
      <c r="R90" s="54"/>
      <c r="S90" s="54"/>
    </row>
    <row r="91" spans="14:19" x14ac:dyDescent="0.3">
      <c r="N91" s="54"/>
      <c r="O91" s="54"/>
      <c r="P91" s="54"/>
      <c r="Q91" s="54"/>
      <c r="R91" s="54"/>
      <c r="S91" s="54"/>
    </row>
    <row r="92" spans="14:19" x14ac:dyDescent="0.3">
      <c r="N92" s="54"/>
      <c r="O92" s="54"/>
      <c r="P92" s="54"/>
      <c r="Q92" s="54"/>
      <c r="R92" s="54"/>
      <c r="S92" s="54"/>
    </row>
    <row r="93" spans="14:19" x14ac:dyDescent="0.3">
      <c r="N93" s="54"/>
      <c r="O93" s="54"/>
      <c r="P93" s="54"/>
      <c r="Q93" s="54"/>
      <c r="R93" s="54"/>
      <c r="S93" s="54"/>
    </row>
    <row r="94" spans="14:19" x14ac:dyDescent="0.3">
      <c r="N94" s="54"/>
      <c r="O94" s="54"/>
      <c r="P94" s="54"/>
      <c r="Q94" s="54"/>
      <c r="R94" s="54"/>
      <c r="S94" s="54"/>
    </row>
    <row r="95" spans="14:19" x14ac:dyDescent="0.3">
      <c r="R95" s="54"/>
      <c r="S95" s="54"/>
    </row>
    <row r="96" spans="14:19" x14ac:dyDescent="0.3">
      <c r="R96" s="54"/>
      <c r="S96" s="54"/>
    </row>
    <row r="97" spans="18:19" x14ac:dyDescent="0.3">
      <c r="R97" s="54"/>
      <c r="S97" s="54"/>
    </row>
    <row r="98" spans="18:19" x14ac:dyDescent="0.3">
      <c r="R98" s="54"/>
      <c r="S98" s="54"/>
    </row>
    <row r="99" spans="18:19" ht="14.4" customHeight="1" x14ac:dyDescent="0.3">
      <c r="R99" s="54"/>
      <c r="S99" s="54"/>
    </row>
    <row r="100" spans="18:19" ht="14.4" customHeight="1" x14ac:dyDescent="0.3">
      <c r="R100" s="54"/>
      <c r="S100" s="54"/>
    </row>
    <row r="101" spans="18:19" x14ac:dyDescent="0.3">
      <c r="R101" s="54"/>
      <c r="S101" s="54"/>
    </row>
    <row r="102" spans="18:19" x14ac:dyDescent="0.3">
      <c r="R102" s="54"/>
      <c r="S102" s="54"/>
    </row>
    <row r="103" spans="18:19" ht="15" customHeight="1" x14ac:dyDescent="0.3">
      <c r="R103" s="54"/>
      <c r="S103" s="54"/>
    </row>
    <row r="104" spans="18:19" ht="15" customHeight="1" x14ac:dyDescent="0.3">
      <c r="R104" s="54"/>
      <c r="S104" s="54"/>
    </row>
    <row r="105" spans="18:19" ht="15" customHeight="1" x14ac:dyDescent="0.3">
      <c r="R105" s="54"/>
      <c r="S105" s="54"/>
    </row>
    <row r="106" spans="18:19" ht="15" customHeight="1" x14ac:dyDescent="0.3">
      <c r="R106" s="54"/>
      <c r="S106" s="54"/>
    </row>
    <row r="107" spans="18:19" ht="15" customHeight="1" x14ac:dyDescent="0.3">
      <c r="R107" s="54"/>
      <c r="S107" s="54"/>
    </row>
    <row r="108" spans="18:19" ht="15" customHeight="1" x14ac:dyDescent="0.3">
      <c r="R108" s="54"/>
      <c r="S108" s="54"/>
    </row>
    <row r="109" spans="18:19" ht="15" customHeight="1" x14ac:dyDescent="0.3">
      <c r="R109" s="54"/>
      <c r="S109" s="54"/>
    </row>
    <row r="110" spans="18:19" ht="15" customHeight="1" x14ac:dyDescent="0.3"/>
    <row r="111" spans="18:19" ht="15" customHeight="1" x14ac:dyDescent="0.3"/>
    <row r="112" spans="18:19" ht="15" customHeight="1" x14ac:dyDescent="0.3">
      <c r="R112" s="54"/>
      <c r="S112" s="54"/>
    </row>
    <row r="113" spans="14:19" ht="15" customHeight="1" x14ac:dyDescent="0.3">
      <c r="S113" s="54"/>
    </row>
    <row r="114" spans="14:19" ht="15" customHeight="1" x14ac:dyDescent="0.3">
      <c r="S114" s="54"/>
    </row>
    <row r="115" spans="14:19" ht="18.75" customHeight="1" x14ac:dyDescent="0.3">
      <c r="R115" s="54"/>
      <c r="S115" s="54"/>
    </row>
    <row r="116" spans="14:19" ht="15" customHeight="1" x14ac:dyDescent="0.3">
      <c r="R116" s="54"/>
      <c r="S116" s="54"/>
    </row>
    <row r="117" spans="14:19" ht="32.25" customHeight="1" x14ac:dyDescent="0.3">
      <c r="R117" s="54"/>
      <c r="S117" s="54"/>
    </row>
    <row r="118" spans="14:19" ht="15" customHeight="1" x14ac:dyDescent="0.3">
      <c r="R118" s="54"/>
      <c r="S118" s="54"/>
    </row>
    <row r="119" spans="14:19" ht="26.25" customHeight="1" x14ac:dyDescent="0.3">
      <c r="R119" s="54"/>
      <c r="S119" s="54"/>
    </row>
    <row r="120" spans="14:19" ht="33.75" customHeight="1" x14ac:dyDescent="0.3">
      <c r="R120" s="54"/>
      <c r="S120" s="54"/>
    </row>
    <row r="121" spans="14:19" ht="15" customHeight="1" x14ac:dyDescent="0.3">
      <c r="R121" s="54"/>
      <c r="S121" s="54"/>
    </row>
    <row r="122" spans="14:19" ht="15" customHeight="1" x14ac:dyDescent="0.3">
      <c r="R122" s="54"/>
      <c r="S122" s="54"/>
    </row>
    <row r="123" spans="14:19" ht="15" customHeight="1" x14ac:dyDescent="0.3">
      <c r="R123" s="54"/>
      <c r="S123" s="54"/>
    </row>
    <row r="124" spans="14:19" ht="15" customHeight="1" x14ac:dyDescent="0.3">
      <c r="R124" s="54"/>
      <c r="S124" s="54"/>
    </row>
    <row r="125" spans="14:19" ht="15" customHeight="1" x14ac:dyDescent="0.3">
      <c r="R125" s="54"/>
      <c r="S125" s="54"/>
    </row>
    <row r="126" spans="14:19" x14ac:dyDescent="0.3">
      <c r="R126" s="54"/>
      <c r="S126" s="54"/>
    </row>
    <row r="127" spans="14:19" x14ac:dyDescent="0.3">
      <c r="N127" s="54"/>
      <c r="O127" s="54"/>
      <c r="P127" s="54"/>
      <c r="Q127" s="54"/>
      <c r="R127" s="54"/>
      <c r="S127" s="54"/>
    </row>
    <row r="128" spans="14:19" x14ac:dyDescent="0.3">
      <c r="S128" s="54"/>
    </row>
    <row r="129" spans="14:19" x14ac:dyDescent="0.3">
      <c r="S129" s="54"/>
    </row>
    <row r="130" spans="14:19" ht="14.4" customHeight="1" x14ac:dyDescent="0.3">
      <c r="S130" s="54"/>
    </row>
    <row r="131" spans="14:19" ht="14.4" customHeight="1" x14ac:dyDescent="0.3">
      <c r="S131" s="54"/>
    </row>
    <row r="132" spans="14:19" x14ac:dyDescent="0.3">
      <c r="S132" s="54"/>
    </row>
    <row r="133" spans="14:19" x14ac:dyDescent="0.3">
      <c r="S133" s="54"/>
    </row>
    <row r="134" spans="14:19" ht="14.4" customHeight="1" x14ac:dyDescent="0.3">
      <c r="S134" s="54"/>
    </row>
    <row r="135" spans="14:19" ht="14.4" customHeight="1" x14ac:dyDescent="0.3">
      <c r="S135" s="54"/>
    </row>
    <row r="136" spans="14:19" ht="14.4" customHeight="1" x14ac:dyDescent="0.3">
      <c r="S136" s="54"/>
    </row>
    <row r="137" spans="14:19" x14ac:dyDescent="0.3">
      <c r="S137" s="54"/>
    </row>
    <row r="138" spans="14:19" x14ac:dyDescent="0.3">
      <c r="S138" s="54"/>
    </row>
    <row r="139" spans="14:19" x14ac:dyDescent="0.3">
      <c r="S139" s="54"/>
    </row>
    <row r="140" spans="14:19" x14ac:dyDescent="0.3">
      <c r="S140" s="54"/>
    </row>
    <row r="141" spans="14:19" ht="14.4" customHeight="1" x14ac:dyDescent="0.3">
      <c r="S141" s="54"/>
    </row>
    <row r="142" spans="14:19" ht="14.4" customHeight="1" x14ac:dyDescent="0.3">
      <c r="S142" s="54"/>
    </row>
    <row r="143" spans="14:19" x14ac:dyDescent="0.3">
      <c r="S143" s="54"/>
    </row>
    <row r="144" spans="14:19" x14ac:dyDescent="0.3">
      <c r="N144" s="54"/>
      <c r="O144" s="54"/>
      <c r="P144" s="54"/>
      <c r="Q144" s="54"/>
      <c r="R144" s="54"/>
      <c r="S144" s="54"/>
    </row>
    <row r="145" spans="14:19" x14ac:dyDescent="0.3">
      <c r="N145" s="54"/>
      <c r="O145" s="54"/>
      <c r="P145" s="54"/>
      <c r="Q145" s="54"/>
      <c r="R145" s="54"/>
      <c r="S145" s="54"/>
    </row>
  </sheetData>
  <mergeCells count="3">
    <mergeCell ref="S6:AB7"/>
    <mergeCell ref="S9:U10"/>
    <mergeCell ref="T13:V14"/>
  </mergeCells>
  <pageMargins left="0.7" right="0.7" top="0.75" bottom="0.75" header="0.3" footer="0.3"/>
  <pageSetup scale="2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N6:AB145"/>
  <sheetViews>
    <sheetView zoomScale="70" zoomScaleNormal="70" workbookViewId="0"/>
  </sheetViews>
  <sheetFormatPr defaultColWidth="8.88671875" defaultRowHeight="14.4" x14ac:dyDescent="0.3"/>
  <cols>
    <col min="1" max="3" width="8.88671875" style="1"/>
    <col min="4" max="4" width="21.33203125" style="1" customWidth="1"/>
    <col min="5" max="5" width="14" style="1" customWidth="1"/>
    <col min="6" max="6" width="16.88671875" style="1" customWidth="1"/>
    <col min="7" max="16384" width="8.88671875" style="1"/>
  </cols>
  <sheetData>
    <row r="6" spans="17:28" x14ac:dyDescent="0.3">
      <c r="S6" s="88"/>
      <c r="T6" s="88"/>
      <c r="U6" s="88"/>
      <c r="V6" s="88"/>
      <c r="W6" s="88"/>
      <c r="X6" s="88"/>
      <c r="Y6" s="88"/>
      <c r="Z6" s="88"/>
      <c r="AA6" s="88"/>
      <c r="AB6" s="88"/>
    </row>
    <row r="7" spans="17:28" x14ac:dyDescent="0.3">
      <c r="S7" s="88"/>
      <c r="T7" s="88"/>
      <c r="U7" s="88"/>
      <c r="V7" s="88"/>
      <c r="W7" s="88"/>
      <c r="X7" s="88"/>
      <c r="Y7" s="88"/>
      <c r="Z7" s="88"/>
      <c r="AA7" s="88"/>
      <c r="AB7" s="88"/>
    </row>
    <row r="9" spans="17:28" x14ac:dyDescent="0.3">
      <c r="S9" s="89"/>
      <c r="T9" s="89"/>
      <c r="U9" s="89"/>
    </row>
    <row r="10" spans="17:28" x14ac:dyDescent="0.3">
      <c r="S10" s="89"/>
      <c r="T10" s="89"/>
      <c r="U10" s="89"/>
    </row>
    <row r="13" spans="17:28" ht="15" customHeight="1" x14ac:dyDescent="0.3"/>
    <row r="14" spans="17:28" ht="15" customHeight="1" x14ac:dyDescent="0.3"/>
    <row r="16" spans="17:28" ht="15" customHeight="1" x14ac:dyDescent="0.3">
      <c r="Q16" s="55"/>
    </row>
    <row r="17" spans="17:17" ht="15" customHeight="1" x14ac:dyDescent="0.3">
      <c r="Q17" s="55"/>
    </row>
    <row r="45" ht="15" customHeight="1" x14ac:dyDescent="0.3"/>
    <row r="46" ht="15" customHeight="1" x14ac:dyDescent="0.3"/>
    <row r="47" ht="15" customHeight="1" x14ac:dyDescent="0.3"/>
    <row r="48" ht="15" customHeight="1" x14ac:dyDescent="0.3"/>
    <row r="49" spans="14:19" x14ac:dyDescent="0.3">
      <c r="N49" s="54"/>
      <c r="O49" s="54"/>
      <c r="P49" s="54"/>
      <c r="Q49" s="54"/>
      <c r="R49" s="54"/>
      <c r="S49" s="54"/>
    </row>
    <row r="50" spans="14:19" x14ac:dyDescent="0.3">
      <c r="N50" s="54"/>
      <c r="O50" s="54"/>
      <c r="P50" s="54"/>
      <c r="Q50" s="54"/>
      <c r="R50" s="54"/>
      <c r="S50" s="54"/>
    </row>
    <row r="51" spans="14:19" x14ac:dyDescent="0.3">
      <c r="N51" s="54"/>
      <c r="O51" s="54"/>
      <c r="P51" s="54"/>
      <c r="Q51" s="54"/>
      <c r="R51" s="54"/>
      <c r="S51" s="54"/>
    </row>
    <row r="52" spans="14:19" x14ac:dyDescent="0.3">
      <c r="N52" s="54"/>
      <c r="O52" s="54"/>
      <c r="P52" s="54"/>
      <c r="Q52" s="54"/>
      <c r="R52" s="54"/>
      <c r="S52" s="54"/>
    </row>
    <row r="53" spans="14:19" x14ac:dyDescent="0.3">
      <c r="N53" s="54"/>
      <c r="O53" s="54"/>
      <c r="P53" s="54"/>
      <c r="Q53" s="54"/>
      <c r="R53" s="54"/>
      <c r="S53" s="54"/>
    </row>
    <row r="54" spans="14:19" x14ac:dyDescent="0.3">
      <c r="N54" s="54"/>
      <c r="O54" s="54"/>
      <c r="P54" s="54"/>
      <c r="Q54" s="54"/>
      <c r="R54" s="54"/>
      <c r="S54" s="54"/>
    </row>
    <row r="55" spans="14:19" x14ac:dyDescent="0.3">
      <c r="N55" s="54"/>
      <c r="O55" s="54"/>
      <c r="P55" s="54"/>
      <c r="Q55" s="54"/>
      <c r="R55" s="54"/>
      <c r="S55" s="54"/>
    </row>
    <row r="56" spans="14:19" x14ac:dyDescent="0.3">
      <c r="N56" s="54"/>
      <c r="O56" s="54"/>
      <c r="P56" s="54"/>
      <c r="Q56" s="54"/>
      <c r="R56" s="54"/>
      <c r="S56" s="54"/>
    </row>
    <row r="57" spans="14:19" x14ac:dyDescent="0.3">
      <c r="N57" s="54"/>
      <c r="O57" s="54"/>
      <c r="P57" s="54"/>
      <c r="Q57" s="54"/>
      <c r="R57" s="54"/>
      <c r="S57" s="54"/>
    </row>
    <row r="58" spans="14:19" x14ac:dyDescent="0.3">
      <c r="N58" s="54"/>
      <c r="O58" s="54"/>
      <c r="P58" s="54"/>
      <c r="Q58" s="54"/>
      <c r="R58" s="54"/>
      <c r="S58" s="54"/>
    </row>
    <row r="59" spans="14:19" x14ac:dyDescent="0.3">
      <c r="N59" s="54"/>
      <c r="O59" s="54"/>
      <c r="P59" s="54"/>
      <c r="Q59" s="54"/>
      <c r="R59" s="54"/>
      <c r="S59" s="54"/>
    </row>
    <row r="60" spans="14:19" x14ac:dyDescent="0.3">
      <c r="N60" s="54"/>
      <c r="O60" s="54"/>
      <c r="P60" s="54"/>
      <c r="Q60" s="54"/>
      <c r="R60" s="54"/>
      <c r="S60" s="54"/>
    </row>
    <row r="61" spans="14:19" x14ac:dyDescent="0.3">
      <c r="N61" s="54"/>
      <c r="O61" s="54"/>
      <c r="P61" s="54"/>
      <c r="Q61" s="54"/>
      <c r="R61" s="54"/>
      <c r="S61" s="54"/>
    </row>
    <row r="62" spans="14:19" x14ac:dyDescent="0.3">
      <c r="N62" s="54"/>
      <c r="O62" s="54"/>
      <c r="P62" s="54"/>
      <c r="Q62" s="54"/>
      <c r="R62" s="54"/>
      <c r="S62" s="54"/>
    </row>
    <row r="63" spans="14:19" x14ac:dyDescent="0.3">
      <c r="N63" s="54"/>
      <c r="O63" s="54"/>
      <c r="P63" s="54"/>
      <c r="Q63" s="54"/>
      <c r="R63" s="54"/>
      <c r="S63" s="54"/>
    </row>
    <row r="64" spans="14:19" x14ac:dyDescent="0.3">
      <c r="N64" s="54"/>
      <c r="O64" s="54"/>
      <c r="P64" s="54"/>
      <c r="Q64" s="54"/>
      <c r="R64" s="54"/>
      <c r="S64" s="54"/>
    </row>
    <row r="65" spans="14:19" x14ac:dyDescent="0.3">
      <c r="N65" s="54"/>
      <c r="O65" s="54"/>
      <c r="P65" s="54"/>
      <c r="Q65" s="54"/>
      <c r="R65" s="54"/>
      <c r="S65" s="54"/>
    </row>
    <row r="66" spans="14:19" x14ac:dyDescent="0.3">
      <c r="N66" s="54"/>
      <c r="O66" s="54"/>
      <c r="P66" s="54"/>
      <c r="Q66" s="54"/>
      <c r="R66" s="54"/>
      <c r="S66" s="54"/>
    </row>
    <row r="67" spans="14:19" x14ac:dyDescent="0.3">
      <c r="N67" s="54"/>
      <c r="O67" s="54"/>
      <c r="P67" s="54"/>
      <c r="Q67" s="54"/>
      <c r="R67" s="54"/>
      <c r="S67" s="54"/>
    </row>
    <row r="68" spans="14:19" x14ac:dyDescent="0.3">
      <c r="N68" s="54"/>
      <c r="O68" s="54"/>
      <c r="P68" s="54"/>
      <c r="Q68" s="54"/>
      <c r="R68" s="54"/>
      <c r="S68" s="54"/>
    </row>
    <row r="69" spans="14:19" x14ac:dyDescent="0.3">
      <c r="N69" s="54"/>
      <c r="O69" s="54"/>
      <c r="P69" s="54"/>
      <c r="Q69" s="54"/>
      <c r="R69" s="54"/>
      <c r="S69" s="54"/>
    </row>
    <row r="70" spans="14:19" x14ac:dyDescent="0.3">
      <c r="N70" s="54"/>
      <c r="O70" s="54"/>
      <c r="P70" s="54"/>
      <c r="Q70" s="54"/>
      <c r="R70" s="54"/>
      <c r="S70" s="54"/>
    </row>
    <row r="71" spans="14:19" x14ac:dyDescent="0.3">
      <c r="N71" s="54"/>
      <c r="O71" s="54"/>
      <c r="P71" s="54"/>
      <c r="Q71" s="54"/>
      <c r="R71" s="54"/>
      <c r="S71" s="54"/>
    </row>
    <row r="72" spans="14:19" x14ac:dyDescent="0.3">
      <c r="N72" s="54"/>
      <c r="O72" s="54"/>
      <c r="P72" s="54"/>
      <c r="Q72" s="54"/>
      <c r="R72" s="54"/>
      <c r="S72" s="54"/>
    </row>
    <row r="73" spans="14:19" x14ac:dyDescent="0.3">
      <c r="N73" s="54"/>
      <c r="O73" s="54"/>
      <c r="P73" s="54"/>
      <c r="Q73" s="54"/>
      <c r="R73" s="54"/>
      <c r="S73" s="54"/>
    </row>
    <row r="74" spans="14:19" x14ac:dyDescent="0.3">
      <c r="N74" s="54"/>
      <c r="O74" s="54"/>
      <c r="P74" s="54"/>
      <c r="Q74" s="54"/>
      <c r="R74" s="54"/>
      <c r="S74" s="54"/>
    </row>
    <row r="75" spans="14:19" x14ac:dyDescent="0.3">
      <c r="N75" s="54"/>
      <c r="O75" s="54"/>
      <c r="P75" s="54"/>
      <c r="Q75" s="54"/>
      <c r="R75" s="54"/>
      <c r="S75" s="54"/>
    </row>
    <row r="76" spans="14:19" x14ac:dyDescent="0.3">
      <c r="N76" s="54"/>
      <c r="O76" s="54"/>
      <c r="P76" s="54"/>
      <c r="Q76" s="54"/>
      <c r="R76" s="54"/>
      <c r="S76" s="54"/>
    </row>
    <row r="77" spans="14:19" x14ac:dyDescent="0.3">
      <c r="N77" s="54"/>
      <c r="O77" s="54"/>
      <c r="P77" s="54"/>
      <c r="Q77" s="54"/>
      <c r="R77" s="54"/>
      <c r="S77" s="54"/>
    </row>
    <row r="78" spans="14:19" ht="18" customHeight="1" x14ac:dyDescent="0.3">
      <c r="N78" s="54"/>
      <c r="O78" s="54"/>
      <c r="P78" s="54"/>
      <c r="Q78" s="54"/>
      <c r="R78" s="54"/>
      <c r="S78" s="54"/>
    </row>
    <row r="79" spans="14:19" ht="18" customHeight="1" x14ac:dyDescent="0.3">
      <c r="N79" s="54"/>
      <c r="O79" s="54"/>
      <c r="P79" s="54"/>
      <c r="Q79" s="54"/>
      <c r="R79" s="54"/>
      <c r="S79" s="54"/>
    </row>
    <row r="80" spans="14:19" ht="18" customHeight="1" x14ac:dyDescent="0.3">
      <c r="N80" s="54"/>
      <c r="O80" s="54"/>
      <c r="P80" s="54"/>
      <c r="Q80" s="54"/>
      <c r="R80" s="54"/>
      <c r="S80" s="54"/>
    </row>
    <row r="81" spans="14:19" ht="18" customHeight="1" x14ac:dyDescent="0.3">
      <c r="N81" s="54"/>
      <c r="O81" s="54"/>
      <c r="P81" s="54"/>
      <c r="Q81" s="54"/>
      <c r="R81" s="54"/>
      <c r="S81" s="54"/>
    </row>
    <row r="82" spans="14:19" x14ac:dyDescent="0.3">
      <c r="N82" s="54"/>
      <c r="O82" s="54"/>
      <c r="P82" s="54"/>
      <c r="Q82" s="54"/>
      <c r="R82" s="54"/>
      <c r="S82" s="54"/>
    </row>
    <row r="83" spans="14:19" x14ac:dyDescent="0.3">
      <c r="N83" s="54"/>
      <c r="O83" s="54"/>
      <c r="P83" s="54"/>
      <c r="Q83" s="54"/>
      <c r="R83" s="54"/>
      <c r="S83" s="54"/>
    </row>
    <row r="84" spans="14:19" ht="26.25" customHeight="1" x14ac:dyDescent="0.3">
      <c r="N84" s="54"/>
      <c r="O84" s="54"/>
      <c r="P84" s="54"/>
      <c r="Q84" s="54"/>
      <c r="R84" s="54"/>
      <c r="S84" s="54"/>
    </row>
    <row r="85" spans="14:19" ht="15" customHeight="1" x14ac:dyDescent="0.3">
      <c r="N85" s="54"/>
      <c r="O85" s="54"/>
      <c r="P85" s="54"/>
      <c r="Q85" s="54"/>
      <c r="R85" s="54"/>
      <c r="S85" s="54"/>
    </row>
    <row r="86" spans="14:19" ht="15" customHeight="1" x14ac:dyDescent="0.3">
      <c r="N86" s="54"/>
      <c r="O86" s="54"/>
      <c r="P86" s="54"/>
      <c r="Q86" s="54"/>
      <c r="R86" s="54"/>
      <c r="S86" s="54"/>
    </row>
    <row r="87" spans="14:19" x14ac:dyDescent="0.3">
      <c r="N87" s="54"/>
      <c r="O87" s="54"/>
      <c r="P87" s="54"/>
      <c r="Q87" s="54"/>
      <c r="R87" s="54"/>
      <c r="S87" s="54"/>
    </row>
    <row r="88" spans="14:19" ht="15" customHeight="1" x14ac:dyDescent="0.3">
      <c r="N88" s="54"/>
      <c r="O88" s="54"/>
      <c r="P88" s="54"/>
      <c r="Q88" s="54"/>
      <c r="R88" s="54"/>
      <c r="S88" s="54"/>
    </row>
    <row r="89" spans="14:19" ht="15" customHeight="1" x14ac:dyDescent="0.3">
      <c r="N89" s="54"/>
      <c r="O89" s="54"/>
      <c r="P89" s="54"/>
      <c r="Q89" s="54"/>
      <c r="R89" s="54"/>
      <c r="S89" s="54"/>
    </row>
    <row r="90" spans="14:19" x14ac:dyDescent="0.3">
      <c r="N90" s="54"/>
      <c r="O90" s="54"/>
      <c r="P90" s="54"/>
      <c r="Q90" s="54"/>
      <c r="R90" s="54"/>
      <c r="S90" s="54"/>
    </row>
    <row r="91" spans="14:19" x14ac:dyDescent="0.3">
      <c r="N91" s="54"/>
      <c r="O91" s="54"/>
      <c r="P91" s="54"/>
      <c r="Q91" s="54"/>
      <c r="R91" s="54"/>
      <c r="S91" s="54"/>
    </row>
    <row r="92" spans="14:19" x14ac:dyDescent="0.3">
      <c r="N92" s="54"/>
      <c r="O92" s="54"/>
      <c r="P92" s="54"/>
      <c r="Q92" s="54"/>
      <c r="R92" s="54"/>
      <c r="S92" s="54"/>
    </row>
    <row r="93" spans="14:19" x14ac:dyDescent="0.3">
      <c r="N93" s="54"/>
      <c r="O93" s="54"/>
      <c r="P93" s="54"/>
      <c r="Q93" s="54"/>
      <c r="R93" s="54"/>
      <c r="S93" s="54"/>
    </row>
    <row r="94" spans="14:19" x14ac:dyDescent="0.3">
      <c r="N94" s="54"/>
      <c r="O94" s="54"/>
      <c r="P94" s="54"/>
      <c r="Q94" s="54"/>
      <c r="R94" s="54"/>
      <c r="S94" s="54"/>
    </row>
    <row r="95" spans="14:19" x14ac:dyDescent="0.3">
      <c r="R95" s="54"/>
      <c r="S95" s="54"/>
    </row>
    <row r="96" spans="14:19" x14ac:dyDescent="0.3">
      <c r="R96" s="54"/>
      <c r="S96" s="54"/>
    </row>
    <row r="97" spans="18:19" x14ac:dyDescent="0.3">
      <c r="R97" s="54"/>
      <c r="S97" s="54"/>
    </row>
    <row r="98" spans="18:19" x14ac:dyDescent="0.3">
      <c r="R98" s="54"/>
      <c r="S98" s="54"/>
    </row>
    <row r="99" spans="18:19" ht="14.4" customHeight="1" x14ac:dyDescent="0.3">
      <c r="R99" s="54"/>
      <c r="S99" s="54"/>
    </row>
    <row r="100" spans="18:19" ht="14.4" customHeight="1" x14ac:dyDescent="0.3">
      <c r="R100" s="54"/>
      <c r="S100" s="54"/>
    </row>
    <row r="101" spans="18:19" x14ac:dyDescent="0.3">
      <c r="R101" s="54"/>
      <c r="S101" s="54"/>
    </row>
    <row r="102" spans="18:19" x14ac:dyDescent="0.3">
      <c r="R102" s="54"/>
      <c r="S102" s="54"/>
    </row>
    <row r="103" spans="18:19" ht="15" customHeight="1" x14ac:dyDescent="0.3">
      <c r="R103" s="54"/>
      <c r="S103" s="54"/>
    </row>
    <row r="104" spans="18:19" ht="15" customHeight="1" x14ac:dyDescent="0.3">
      <c r="R104" s="54"/>
      <c r="S104" s="54"/>
    </row>
    <row r="105" spans="18:19" ht="15" customHeight="1" x14ac:dyDescent="0.3">
      <c r="R105" s="54"/>
      <c r="S105" s="54"/>
    </row>
    <row r="106" spans="18:19" ht="15" customHeight="1" x14ac:dyDescent="0.3">
      <c r="R106" s="54"/>
      <c r="S106" s="54"/>
    </row>
    <row r="107" spans="18:19" ht="15" customHeight="1" x14ac:dyDescent="0.3">
      <c r="R107" s="54"/>
      <c r="S107" s="54"/>
    </row>
    <row r="108" spans="18:19" ht="15" customHeight="1" x14ac:dyDescent="0.3">
      <c r="R108" s="54"/>
      <c r="S108" s="54"/>
    </row>
    <row r="109" spans="18:19" ht="15" customHeight="1" x14ac:dyDescent="0.3">
      <c r="R109" s="54"/>
      <c r="S109" s="54"/>
    </row>
    <row r="110" spans="18:19" ht="15" customHeight="1" x14ac:dyDescent="0.3"/>
    <row r="111" spans="18:19" ht="15" customHeight="1" x14ac:dyDescent="0.3"/>
    <row r="112" spans="18:19" ht="15" customHeight="1" x14ac:dyDescent="0.3">
      <c r="R112" s="54"/>
      <c r="S112" s="54"/>
    </row>
    <row r="113" spans="14:19" ht="15" customHeight="1" x14ac:dyDescent="0.3">
      <c r="S113" s="54"/>
    </row>
    <row r="114" spans="14:19" ht="15" customHeight="1" x14ac:dyDescent="0.3">
      <c r="S114" s="54"/>
    </row>
    <row r="115" spans="14:19" ht="18.75" customHeight="1" x14ac:dyDescent="0.3">
      <c r="R115" s="54"/>
      <c r="S115" s="54"/>
    </row>
    <row r="116" spans="14:19" ht="15" customHeight="1" x14ac:dyDescent="0.3">
      <c r="R116" s="54"/>
      <c r="S116" s="54"/>
    </row>
    <row r="117" spans="14:19" ht="32.25" customHeight="1" x14ac:dyDescent="0.3">
      <c r="R117" s="54"/>
      <c r="S117" s="54"/>
    </row>
    <row r="118" spans="14:19" ht="15" customHeight="1" x14ac:dyDescent="0.3">
      <c r="R118" s="54"/>
      <c r="S118" s="54"/>
    </row>
    <row r="119" spans="14:19" ht="26.25" customHeight="1" x14ac:dyDescent="0.3">
      <c r="R119" s="54"/>
      <c r="S119" s="54"/>
    </row>
    <row r="120" spans="14:19" ht="33.75" customHeight="1" x14ac:dyDescent="0.3">
      <c r="R120" s="54"/>
      <c r="S120" s="54"/>
    </row>
    <row r="121" spans="14:19" ht="15" customHeight="1" x14ac:dyDescent="0.3">
      <c r="R121" s="54"/>
      <c r="S121" s="54"/>
    </row>
    <row r="122" spans="14:19" ht="15" customHeight="1" x14ac:dyDescent="0.3">
      <c r="R122" s="54"/>
      <c r="S122" s="54"/>
    </row>
    <row r="123" spans="14:19" ht="15" customHeight="1" x14ac:dyDescent="0.3">
      <c r="R123" s="54"/>
      <c r="S123" s="54"/>
    </row>
    <row r="124" spans="14:19" ht="15" customHeight="1" x14ac:dyDescent="0.3">
      <c r="R124" s="54"/>
      <c r="S124" s="54"/>
    </row>
    <row r="125" spans="14:19" ht="15" customHeight="1" x14ac:dyDescent="0.3">
      <c r="R125" s="54"/>
      <c r="S125" s="54"/>
    </row>
    <row r="126" spans="14:19" x14ac:dyDescent="0.3">
      <c r="R126" s="54"/>
      <c r="S126" s="54"/>
    </row>
    <row r="127" spans="14:19" x14ac:dyDescent="0.3">
      <c r="N127" s="54"/>
      <c r="O127" s="54"/>
      <c r="P127" s="54"/>
      <c r="Q127" s="54"/>
      <c r="R127" s="54"/>
      <c r="S127" s="54"/>
    </row>
    <row r="128" spans="14:19" x14ac:dyDescent="0.3">
      <c r="S128" s="54"/>
    </row>
    <row r="129" spans="14:19" x14ac:dyDescent="0.3">
      <c r="S129" s="54"/>
    </row>
    <row r="130" spans="14:19" ht="14.4" customHeight="1" x14ac:dyDescent="0.3">
      <c r="S130" s="54"/>
    </row>
    <row r="131" spans="14:19" ht="14.4" customHeight="1" x14ac:dyDescent="0.3">
      <c r="S131" s="54"/>
    </row>
    <row r="132" spans="14:19" x14ac:dyDescent="0.3">
      <c r="S132" s="54"/>
    </row>
    <row r="133" spans="14:19" x14ac:dyDescent="0.3">
      <c r="S133" s="54"/>
    </row>
    <row r="134" spans="14:19" ht="14.4" customHeight="1" x14ac:dyDescent="0.3">
      <c r="S134" s="54"/>
    </row>
    <row r="135" spans="14:19" ht="14.4" customHeight="1" x14ac:dyDescent="0.3">
      <c r="S135" s="54"/>
    </row>
    <row r="136" spans="14:19" ht="14.4" customHeight="1" x14ac:dyDescent="0.3">
      <c r="S136" s="54"/>
    </row>
    <row r="137" spans="14:19" x14ac:dyDescent="0.3">
      <c r="S137" s="54"/>
    </row>
    <row r="138" spans="14:19" x14ac:dyDescent="0.3">
      <c r="S138" s="54"/>
    </row>
    <row r="139" spans="14:19" x14ac:dyDescent="0.3">
      <c r="S139" s="54"/>
    </row>
    <row r="140" spans="14:19" x14ac:dyDescent="0.3">
      <c r="S140" s="54"/>
    </row>
    <row r="141" spans="14:19" ht="14.4" customHeight="1" x14ac:dyDescent="0.3">
      <c r="S141" s="54"/>
    </row>
    <row r="142" spans="14:19" ht="14.4" customHeight="1" x14ac:dyDescent="0.3">
      <c r="S142" s="54"/>
    </row>
    <row r="143" spans="14:19" x14ac:dyDescent="0.3">
      <c r="S143" s="54"/>
    </row>
    <row r="144" spans="14:19" x14ac:dyDescent="0.3">
      <c r="N144" s="54"/>
      <c r="O144" s="54"/>
      <c r="P144" s="54"/>
      <c r="Q144" s="54"/>
      <c r="R144" s="54"/>
      <c r="S144" s="54"/>
    </row>
    <row r="145" spans="14:19" x14ac:dyDescent="0.3">
      <c r="N145" s="54"/>
      <c r="O145" s="54"/>
      <c r="P145" s="54"/>
      <c r="Q145" s="54"/>
      <c r="R145" s="54"/>
      <c r="S145" s="54"/>
    </row>
  </sheetData>
  <mergeCells count="2">
    <mergeCell ref="S6:AB7"/>
    <mergeCell ref="S9:U10"/>
  </mergeCells>
  <pageMargins left="0.7" right="0.7" top="0.75" bottom="0.75" header="0.3" footer="0.3"/>
  <pageSetup scale="23"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N6:AC145"/>
  <sheetViews>
    <sheetView zoomScale="70" zoomScaleNormal="70" workbookViewId="0">
      <selection activeCell="P26" sqref="P26"/>
    </sheetView>
  </sheetViews>
  <sheetFormatPr defaultColWidth="8.88671875" defaultRowHeight="14.4" x14ac:dyDescent="0.3"/>
  <cols>
    <col min="1" max="3" width="8.88671875" style="1"/>
    <col min="4" max="4" width="21.33203125" style="1" customWidth="1"/>
    <col min="5" max="5" width="14" style="1" customWidth="1"/>
    <col min="6" max="6" width="16.88671875" style="1" customWidth="1"/>
    <col min="7" max="15" width="8.88671875" style="1"/>
    <col min="16" max="16" width="9" style="1" customWidth="1"/>
    <col min="17" max="17" width="11" style="1" customWidth="1"/>
    <col min="18" max="18" width="8.88671875" style="1" customWidth="1"/>
    <col min="19" max="19" width="9.5546875" style="1" bestFit="1" customWidth="1"/>
    <col min="20" max="20" width="9.5546875" style="1" customWidth="1"/>
    <col min="21" max="22" width="8.88671875" style="1"/>
    <col min="23" max="23" width="17.33203125" style="1" bestFit="1" customWidth="1"/>
    <col min="24" max="16384" width="8.88671875" style="1"/>
  </cols>
  <sheetData>
    <row r="6" spans="19:29" x14ac:dyDescent="0.3">
      <c r="S6" s="88"/>
      <c r="T6" s="88"/>
      <c r="U6" s="88"/>
      <c r="V6" s="88"/>
      <c r="W6" s="88"/>
      <c r="X6" s="88"/>
      <c r="Y6" s="88"/>
      <c r="Z6" s="88"/>
      <c r="AA6" s="88"/>
      <c r="AB6" s="88"/>
      <c r="AC6" s="88"/>
    </row>
    <row r="7" spans="19:29" x14ac:dyDescent="0.3">
      <c r="S7" s="88"/>
      <c r="T7" s="88"/>
      <c r="U7" s="88"/>
      <c r="V7" s="88"/>
      <c r="W7" s="88"/>
      <c r="X7" s="88"/>
      <c r="Y7" s="88"/>
      <c r="Z7" s="88"/>
      <c r="AA7" s="88"/>
      <c r="AB7" s="88"/>
      <c r="AC7" s="88"/>
    </row>
    <row r="9" spans="19:29" x14ac:dyDescent="0.3">
      <c r="S9" s="89"/>
      <c r="T9" s="89"/>
      <c r="U9" s="89"/>
      <c r="V9" s="89"/>
    </row>
    <row r="10" spans="19:29" x14ac:dyDescent="0.3">
      <c r="S10" s="89"/>
      <c r="T10" s="89"/>
      <c r="U10" s="89"/>
      <c r="V10" s="89"/>
    </row>
    <row r="13" spans="19:29" ht="15" customHeight="1" x14ac:dyDescent="0.3"/>
    <row r="14" spans="19:29" ht="15" customHeight="1" x14ac:dyDescent="0.3"/>
    <row r="16" spans="19:29" ht="15" customHeight="1" x14ac:dyDescent="0.3"/>
    <row r="17" spans="16:16" ht="15" customHeight="1" x14ac:dyDescent="0.3"/>
    <row r="23" spans="16:16" ht="28.95" customHeight="1" x14ac:dyDescent="0.3"/>
    <row r="26" spans="16:16" ht="27" x14ac:dyDescent="0.3">
      <c r="P26" s="58"/>
    </row>
    <row r="37" ht="28.2" customHeight="1" x14ac:dyDescent="0.3"/>
    <row r="45" ht="15" customHeight="1" x14ac:dyDescent="0.3"/>
    <row r="46" ht="15" customHeight="1" x14ac:dyDescent="0.3"/>
    <row r="47" ht="15" customHeight="1" x14ac:dyDescent="0.3"/>
    <row r="48" ht="15" customHeight="1" x14ac:dyDescent="0.3"/>
    <row r="49" spans="14:20" x14ac:dyDescent="0.3">
      <c r="N49" s="54"/>
      <c r="O49" s="54"/>
      <c r="P49" s="54"/>
      <c r="Q49" s="54"/>
      <c r="R49" s="54"/>
      <c r="S49" s="54"/>
      <c r="T49" s="54"/>
    </row>
    <row r="50" spans="14:20" x14ac:dyDescent="0.3">
      <c r="N50" s="54"/>
      <c r="O50" s="54"/>
      <c r="P50" s="54"/>
      <c r="Q50" s="54"/>
      <c r="R50" s="54"/>
      <c r="S50" s="54"/>
      <c r="T50" s="54"/>
    </row>
    <row r="51" spans="14:20" x14ac:dyDescent="0.3">
      <c r="N51" s="54"/>
      <c r="O51" s="54"/>
      <c r="P51" s="54"/>
      <c r="Q51" s="54"/>
      <c r="R51" s="54"/>
      <c r="S51" s="54"/>
      <c r="T51" s="54"/>
    </row>
    <row r="52" spans="14:20" x14ac:dyDescent="0.3">
      <c r="N52" s="54"/>
      <c r="O52" s="54"/>
      <c r="P52" s="54"/>
      <c r="Q52" s="54"/>
      <c r="R52" s="54"/>
      <c r="S52" s="54"/>
      <c r="T52" s="54"/>
    </row>
    <row r="53" spans="14:20" x14ac:dyDescent="0.3">
      <c r="N53" s="54"/>
      <c r="O53" s="54"/>
      <c r="P53" s="54"/>
      <c r="Q53" s="54"/>
      <c r="R53" s="54"/>
      <c r="S53" s="54"/>
      <c r="T53" s="54"/>
    </row>
    <row r="54" spans="14:20" x14ac:dyDescent="0.3">
      <c r="N54" s="54"/>
      <c r="O54" s="54"/>
      <c r="P54" s="54"/>
      <c r="Q54" s="54"/>
      <c r="R54" s="54"/>
      <c r="S54" s="54"/>
      <c r="T54" s="54"/>
    </row>
    <row r="55" spans="14:20" x14ac:dyDescent="0.3">
      <c r="N55" s="54"/>
      <c r="O55" s="54"/>
      <c r="P55" s="54"/>
      <c r="Q55" s="54"/>
      <c r="R55" s="54"/>
      <c r="S55" s="54"/>
      <c r="T55" s="54"/>
    </row>
    <row r="56" spans="14:20" x14ac:dyDescent="0.3">
      <c r="N56" s="54"/>
      <c r="O56" s="54"/>
      <c r="P56" s="54"/>
      <c r="Q56" s="54"/>
      <c r="R56" s="54"/>
      <c r="S56" s="54"/>
      <c r="T56" s="54"/>
    </row>
    <row r="57" spans="14:20" x14ac:dyDescent="0.3">
      <c r="N57" s="54"/>
      <c r="O57" s="54"/>
      <c r="P57" s="54"/>
      <c r="Q57" s="54"/>
      <c r="R57" s="54"/>
      <c r="S57" s="54"/>
      <c r="T57" s="54"/>
    </row>
    <row r="58" spans="14:20" x14ac:dyDescent="0.3">
      <c r="N58" s="54"/>
      <c r="O58" s="54"/>
      <c r="P58" s="54"/>
      <c r="Q58" s="54"/>
      <c r="R58" s="54"/>
      <c r="S58" s="54"/>
      <c r="T58" s="54"/>
    </row>
    <row r="59" spans="14:20" x14ac:dyDescent="0.3">
      <c r="N59" s="54"/>
      <c r="O59" s="54"/>
      <c r="P59" s="54"/>
      <c r="Q59" s="54"/>
      <c r="R59" s="54"/>
      <c r="S59" s="54"/>
      <c r="T59" s="54"/>
    </row>
    <row r="60" spans="14:20" x14ac:dyDescent="0.3">
      <c r="N60" s="54"/>
      <c r="O60" s="54"/>
      <c r="P60" s="54"/>
      <c r="Q60" s="54"/>
      <c r="R60" s="54"/>
      <c r="S60" s="54"/>
      <c r="T60" s="54"/>
    </row>
    <row r="61" spans="14:20" x14ac:dyDescent="0.3">
      <c r="N61" s="54"/>
      <c r="O61" s="54"/>
      <c r="P61" s="54"/>
      <c r="Q61" s="54"/>
      <c r="R61" s="54"/>
      <c r="S61" s="54"/>
      <c r="T61" s="54"/>
    </row>
    <row r="62" spans="14:20" x14ac:dyDescent="0.3">
      <c r="N62" s="54"/>
      <c r="O62" s="54"/>
      <c r="P62" s="54"/>
      <c r="Q62" s="54"/>
      <c r="R62" s="54"/>
      <c r="S62" s="54"/>
      <c r="T62" s="54"/>
    </row>
    <row r="63" spans="14:20" x14ac:dyDescent="0.3">
      <c r="N63" s="54"/>
      <c r="O63" s="54"/>
      <c r="P63" s="54"/>
      <c r="Q63" s="54"/>
      <c r="R63" s="54"/>
      <c r="S63" s="54"/>
      <c r="T63" s="54"/>
    </row>
    <row r="64" spans="14:20" x14ac:dyDescent="0.3">
      <c r="N64" s="54"/>
      <c r="O64" s="54"/>
      <c r="P64" s="54"/>
      <c r="Q64" s="54"/>
      <c r="R64" s="54"/>
      <c r="S64" s="54"/>
      <c r="T64" s="54"/>
    </row>
    <row r="65" spans="14:20" x14ac:dyDescent="0.3">
      <c r="N65" s="54"/>
      <c r="O65" s="54"/>
      <c r="P65" s="54"/>
      <c r="Q65" s="54"/>
      <c r="R65" s="54"/>
      <c r="S65" s="54"/>
      <c r="T65" s="54"/>
    </row>
    <row r="66" spans="14:20" x14ac:dyDescent="0.3">
      <c r="N66" s="54"/>
      <c r="O66" s="54"/>
      <c r="P66" s="54"/>
      <c r="Q66" s="54"/>
      <c r="R66" s="54"/>
      <c r="S66" s="54"/>
      <c r="T66" s="54"/>
    </row>
    <row r="67" spans="14:20" x14ac:dyDescent="0.3">
      <c r="N67" s="54"/>
      <c r="O67" s="54"/>
      <c r="P67" s="54"/>
      <c r="Q67" s="54"/>
      <c r="R67" s="54"/>
      <c r="S67" s="54"/>
      <c r="T67" s="54"/>
    </row>
    <row r="68" spans="14:20" x14ac:dyDescent="0.3">
      <c r="N68" s="54"/>
      <c r="O68" s="54"/>
      <c r="P68" s="54"/>
      <c r="Q68" s="54"/>
      <c r="R68" s="54"/>
      <c r="S68" s="54"/>
      <c r="T68" s="54"/>
    </row>
    <row r="69" spans="14:20" x14ac:dyDescent="0.3">
      <c r="N69" s="54"/>
      <c r="O69" s="54"/>
      <c r="P69" s="54"/>
      <c r="Q69" s="54"/>
      <c r="R69" s="54"/>
      <c r="S69" s="54"/>
      <c r="T69" s="54"/>
    </row>
    <row r="70" spans="14:20" x14ac:dyDescent="0.3">
      <c r="N70" s="54"/>
      <c r="O70" s="54"/>
      <c r="P70" s="54"/>
      <c r="Q70" s="54"/>
      <c r="R70" s="54"/>
      <c r="S70" s="54"/>
      <c r="T70" s="54"/>
    </row>
    <row r="71" spans="14:20" x14ac:dyDescent="0.3">
      <c r="N71" s="54"/>
      <c r="O71" s="54"/>
      <c r="P71" s="54"/>
      <c r="Q71" s="54"/>
      <c r="R71" s="54"/>
      <c r="S71" s="54"/>
      <c r="T71" s="54"/>
    </row>
    <row r="72" spans="14:20" x14ac:dyDescent="0.3">
      <c r="N72" s="54"/>
      <c r="O72" s="54"/>
      <c r="P72" s="54"/>
      <c r="Q72" s="54"/>
      <c r="R72" s="54"/>
      <c r="S72" s="54"/>
      <c r="T72" s="54"/>
    </row>
    <row r="73" spans="14:20" x14ac:dyDescent="0.3">
      <c r="N73" s="54"/>
      <c r="O73" s="54"/>
      <c r="P73" s="54"/>
      <c r="Q73" s="54"/>
      <c r="R73" s="54"/>
      <c r="S73" s="54"/>
      <c r="T73" s="54"/>
    </row>
    <row r="74" spans="14:20" x14ac:dyDescent="0.3">
      <c r="N74" s="54"/>
      <c r="O74" s="54"/>
      <c r="P74" s="54"/>
      <c r="Q74" s="54"/>
      <c r="R74" s="54"/>
      <c r="S74" s="54"/>
      <c r="T74" s="54"/>
    </row>
    <row r="75" spans="14:20" x14ac:dyDescent="0.3">
      <c r="N75" s="54"/>
      <c r="O75" s="54"/>
      <c r="P75" s="54"/>
      <c r="Q75" s="54"/>
      <c r="R75" s="54"/>
      <c r="S75" s="54"/>
      <c r="T75" s="54"/>
    </row>
    <row r="76" spans="14:20" x14ac:dyDescent="0.3">
      <c r="N76" s="54"/>
      <c r="O76" s="54"/>
      <c r="P76" s="54"/>
      <c r="Q76" s="54"/>
      <c r="R76" s="54"/>
      <c r="S76" s="54"/>
      <c r="T76" s="54"/>
    </row>
    <row r="77" spans="14:20" x14ac:dyDescent="0.3">
      <c r="N77" s="54"/>
      <c r="O77" s="54"/>
      <c r="P77" s="54"/>
      <c r="Q77" s="54"/>
      <c r="R77" s="54"/>
      <c r="S77" s="54"/>
      <c r="T77" s="54"/>
    </row>
    <row r="78" spans="14:20" ht="18" customHeight="1" x14ac:dyDescent="0.3">
      <c r="N78" s="54"/>
      <c r="O78" s="54"/>
      <c r="P78" s="54"/>
      <c r="Q78" s="54"/>
      <c r="R78" s="54"/>
      <c r="S78" s="54"/>
      <c r="T78" s="54"/>
    </row>
    <row r="79" spans="14:20" ht="18" customHeight="1" x14ac:dyDescent="0.3">
      <c r="N79" s="54"/>
      <c r="O79" s="54"/>
      <c r="P79" s="54"/>
      <c r="Q79" s="54"/>
      <c r="R79" s="54"/>
      <c r="S79" s="54"/>
      <c r="T79" s="54"/>
    </row>
    <row r="80" spans="14:20" ht="18" customHeight="1" x14ac:dyDescent="0.3">
      <c r="N80" s="54"/>
      <c r="O80" s="54"/>
      <c r="P80" s="54"/>
      <c r="Q80" s="54"/>
      <c r="R80" s="54"/>
      <c r="S80" s="54"/>
      <c r="T80" s="54"/>
    </row>
    <row r="81" spans="14:20" ht="18" customHeight="1" x14ac:dyDescent="0.3">
      <c r="N81" s="54"/>
      <c r="O81" s="54"/>
      <c r="P81" s="54"/>
      <c r="Q81" s="54"/>
      <c r="R81" s="54"/>
      <c r="S81" s="54"/>
      <c r="T81" s="54"/>
    </row>
    <row r="82" spans="14:20" x14ac:dyDescent="0.3">
      <c r="N82" s="54"/>
      <c r="O82" s="54"/>
      <c r="P82" s="54"/>
      <c r="Q82" s="54"/>
      <c r="R82" s="54"/>
      <c r="S82" s="54"/>
      <c r="T82" s="54"/>
    </row>
    <row r="83" spans="14:20" x14ac:dyDescent="0.3">
      <c r="N83" s="54"/>
      <c r="O83" s="54"/>
      <c r="P83" s="54"/>
      <c r="Q83" s="54"/>
      <c r="R83" s="54"/>
      <c r="S83" s="54"/>
      <c r="T83" s="54"/>
    </row>
    <row r="84" spans="14:20" ht="26.25" customHeight="1" x14ac:dyDescent="0.3">
      <c r="N84" s="54"/>
      <c r="O84" s="54"/>
      <c r="P84" s="54"/>
      <c r="Q84" s="54"/>
      <c r="R84" s="54"/>
      <c r="S84" s="54"/>
      <c r="T84" s="54"/>
    </row>
    <row r="85" spans="14:20" ht="15" customHeight="1" x14ac:dyDescent="0.3">
      <c r="N85" s="54"/>
      <c r="O85" s="54"/>
      <c r="P85" s="54"/>
      <c r="Q85" s="54"/>
      <c r="R85" s="54"/>
      <c r="S85" s="54"/>
      <c r="T85" s="54"/>
    </row>
    <row r="86" spans="14:20" ht="15" customHeight="1" x14ac:dyDescent="0.3">
      <c r="N86" s="54"/>
      <c r="O86" s="54"/>
      <c r="P86" s="54"/>
      <c r="Q86" s="54"/>
      <c r="R86" s="54"/>
      <c r="S86" s="54"/>
      <c r="T86" s="54"/>
    </row>
    <row r="87" spans="14:20" x14ac:dyDescent="0.3">
      <c r="N87" s="54"/>
      <c r="O87" s="54"/>
      <c r="P87" s="54"/>
      <c r="Q87" s="54"/>
      <c r="R87" s="54"/>
      <c r="S87" s="54"/>
      <c r="T87" s="54"/>
    </row>
    <row r="88" spans="14:20" ht="15" customHeight="1" x14ac:dyDescent="0.3">
      <c r="N88" s="54"/>
      <c r="O88" s="54"/>
      <c r="P88" s="54"/>
      <c r="Q88" s="54"/>
      <c r="R88" s="54"/>
      <c r="S88" s="54"/>
      <c r="T88" s="54"/>
    </row>
    <row r="89" spans="14:20" ht="15" customHeight="1" x14ac:dyDescent="0.3">
      <c r="N89" s="54"/>
      <c r="O89" s="54"/>
      <c r="P89" s="54"/>
      <c r="Q89" s="54"/>
      <c r="R89" s="54"/>
      <c r="S89" s="54"/>
      <c r="T89" s="54"/>
    </row>
    <row r="90" spans="14:20" x14ac:dyDescent="0.3">
      <c r="N90" s="54"/>
      <c r="O90" s="54"/>
      <c r="P90" s="54"/>
      <c r="Q90" s="54"/>
      <c r="R90" s="54"/>
      <c r="S90" s="54"/>
      <c r="T90" s="54"/>
    </row>
    <row r="91" spans="14:20" x14ac:dyDescent="0.3">
      <c r="N91" s="54"/>
      <c r="O91" s="54"/>
      <c r="P91" s="54"/>
      <c r="Q91" s="54"/>
      <c r="R91" s="54"/>
      <c r="S91" s="54"/>
      <c r="T91" s="54"/>
    </row>
    <row r="92" spans="14:20" x14ac:dyDescent="0.3">
      <c r="N92" s="54"/>
      <c r="O92" s="54"/>
      <c r="P92" s="54"/>
      <c r="Q92" s="54"/>
      <c r="R92" s="54"/>
      <c r="S92" s="54"/>
      <c r="T92" s="54"/>
    </row>
    <row r="93" spans="14:20" x14ac:dyDescent="0.3">
      <c r="N93" s="54"/>
      <c r="O93" s="54"/>
      <c r="P93" s="54"/>
      <c r="Q93" s="54"/>
      <c r="R93" s="54"/>
      <c r="S93" s="54"/>
      <c r="T93" s="54"/>
    </row>
    <row r="94" spans="14:20" x14ac:dyDescent="0.3">
      <c r="N94" s="54"/>
      <c r="O94" s="54"/>
      <c r="P94" s="54"/>
      <c r="Q94" s="54"/>
      <c r="R94" s="54"/>
      <c r="S94" s="54"/>
      <c r="T94" s="54"/>
    </row>
    <row r="95" spans="14:20" x14ac:dyDescent="0.3">
      <c r="R95" s="54"/>
      <c r="S95" s="54"/>
      <c r="T95" s="54"/>
    </row>
    <row r="96" spans="14:20" x14ac:dyDescent="0.3">
      <c r="R96" s="54"/>
      <c r="S96" s="54"/>
      <c r="T96" s="54"/>
    </row>
    <row r="97" spans="18:20" x14ac:dyDescent="0.3">
      <c r="R97" s="54"/>
      <c r="S97" s="54"/>
      <c r="T97" s="54"/>
    </row>
    <row r="98" spans="18:20" x14ac:dyDescent="0.3">
      <c r="R98" s="54"/>
      <c r="S98" s="54"/>
      <c r="T98" s="54"/>
    </row>
    <row r="99" spans="18:20" ht="14.4" customHeight="1" x14ac:dyDescent="0.3">
      <c r="R99" s="54"/>
      <c r="S99" s="54"/>
      <c r="T99" s="54"/>
    </row>
    <row r="100" spans="18:20" ht="14.4" customHeight="1" x14ac:dyDescent="0.3">
      <c r="R100" s="54"/>
      <c r="S100" s="54"/>
      <c r="T100" s="54"/>
    </row>
    <row r="101" spans="18:20" x14ac:dyDescent="0.3">
      <c r="R101" s="54"/>
      <c r="S101" s="54"/>
      <c r="T101" s="54"/>
    </row>
    <row r="102" spans="18:20" x14ac:dyDescent="0.3">
      <c r="R102" s="54"/>
      <c r="S102" s="54"/>
      <c r="T102" s="54"/>
    </row>
    <row r="103" spans="18:20" ht="15" customHeight="1" x14ac:dyDescent="0.3">
      <c r="R103" s="54"/>
      <c r="S103" s="54"/>
      <c r="T103" s="54"/>
    </row>
    <row r="104" spans="18:20" ht="15" customHeight="1" x14ac:dyDescent="0.3">
      <c r="R104" s="54"/>
      <c r="S104" s="54"/>
      <c r="T104" s="54"/>
    </row>
    <row r="105" spans="18:20" ht="15" customHeight="1" x14ac:dyDescent="0.3">
      <c r="R105" s="54"/>
      <c r="S105" s="54"/>
      <c r="T105" s="54"/>
    </row>
    <row r="106" spans="18:20" ht="15" customHeight="1" x14ac:dyDescent="0.3">
      <c r="R106" s="54"/>
      <c r="S106" s="54"/>
      <c r="T106" s="54"/>
    </row>
    <row r="107" spans="18:20" ht="15" customHeight="1" x14ac:dyDescent="0.3">
      <c r="R107" s="54"/>
      <c r="S107" s="54"/>
      <c r="T107" s="54"/>
    </row>
    <row r="108" spans="18:20" ht="15" customHeight="1" x14ac:dyDescent="0.3">
      <c r="R108" s="54"/>
      <c r="S108" s="54"/>
      <c r="T108" s="54"/>
    </row>
    <row r="109" spans="18:20" ht="15" customHeight="1" x14ac:dyDescent="0.3">
      <c r="R109" s="54"/>
      <c r="S109" s="54"/>
      <c r="T109" s="54"/>
    </row>
    <row r="110" spans="18:20" ht="15" customHeight="1" x14ac:dyDescent="0.3"/>
    <row r="111" spans="18:20" ht="15" customHeight="1" x14ac:dyDescent="0.3"/>
    <row r="112" spans="18:20" ht="15" customHeight="1" x14ac:dyDescent="0.3">
      <c r="R112" s="54"/>
      <c r="S112" s="54"/>
      <c r="T112" s="54"/>
    </row>
    <row r="113" spans="14:20" ht="15" customHeight="1" x14ac:dyDescent="0.3">
      <c r="S113" s="54"/>
      <c r="T113" s="54"/>
    </row>
    <row r="114" spans="14:20" ht="15" customHeight="1" x14ac:dyDescent="0.3">
      <c r="S114" s="54"/>
      <c r="T114" s="54"/>
    </row>
    <row r="115" spans="14:20" ht="18.75" customHeight="1" x14ac:dyDescent="0.3">
      <c r="R115" s="54"/>
      <c r="S115" s="54"/>
      <c r="T115" s="54"/>
    </row>
    <row r="116" spans="14:20" ht="15" customHeight="1" x14ac:dyDescent="0.3">
      <c r="R116" s="54"/>
      <c r="S116" s="54"/>
      <c r="T116" s="54"/>
    </row>
    <row r="117" spans="14:20" ht="32.25" customHeight="1" x14ac:dyDescent="0.3">
      <c r="R117" s="54"/>
      <c r="S117" s="54"/>
      <c r="T117" s="54"/>
    </row>
    <row r="118" spans="14:20" ht="15" customHeight="1" x14ac:dyDescent="0.3">
      <c r="R118" s="54"/>
      <c r="S118" s="54"/>
      <c r="T118" s="54"/>
    </row>
    <row r="119" spans="14:20" ht="26.25" customHeight="1" x14ac:dyDescent="0.3">
      <c r="R119" s="54"/>
      <c r="S119" s="54"/>
      <c r="T119" s="54"/>
    </row>
    <row r="120" spans="14:20" ht="33.75" customHeight="1" x14ac:dyDescent="0.3">
      <c r="R120" s="54"/>
      <c r="S120" s="54"/>
      <c r="T120" s="54"/>
    </row>
    <row r="121" spans="14:20" ht="15" customHeight="1" x14ac:dyDescent="0.3">
      <c r="R121" s="54"/>
      <c r="S121" s="54"/>
      <c r="T121" s="54"/>
    </row>
    <row r="122" spans="14:20" ht="15" customHeight="1" x14ac:dyDescent="0.3">
      <c r="R122" s="54"/>
      <c r="S122" s="54"/>
      <c r="T122" s="54"/>
    </row>
    <row r="123" spans="14:20" ht="15" customHeight="1" x14ac:dyDescent="0.3">
      <c r="R123" s="54"/>
      <c r="S123" s="54"/>
      <c r="T123" s="54"/>
    </row>
    <row r="124" spans="14:20" ht="15" customHeight="1" x14ac:dyDescent="0.3">
      <c r="R124" s="54"/>
      <c r="S124" s="54"/>
      <c r="T124" s="54"/>
    </row>
    <row r="125" spans="14:20" ht="15" customHeight="1" x14ac:dyDescent="0.3">
      <c r="R125" s="54"/>
      <c r="S125" s="54"/>
      <c r="T125" s="54"/>
    </row>
    <row r="126" spans="14:20" x14ac:dyDescent="0.3">
      <c r="R126" s="54"/>
      <c r="S126" s="54"/>
      <c r="T126" s="54"/>
    </row>
    <row r="127" spans="14:20" x14ac:dyDescent="0.3">
      <c r="N127" s="54"/>
      <c r="O127" s="54"/>
      <c r="P127" s="54"/>
      <c r="Q127" s="54"/>
      <c r="R127" s="54"/>
      <c r="S127" s="54"/>
      <c r="T127" s="54"/>
    </row>
    <row r="128" spans="14:20" x14ac:dyDescent="0.3">
      <c r="S128" s="54"/>
      <c r="T128" s="54"/>
    </row>
    <row r="129" spans="14:20" x14ac:dyDescent="0.3">
      <c r="S129" s="54"/>
      <c r="T129" s="54"/>
    </row>
    <row r="130" spans="14:20" ht="14.4" customHeight="1" x14ac:dyDescent="0.3">
      <c r="S130" s="54"/>
      <c r="T130" s="54"/>
    </row>
    <row r="131" spans="14:20" ht="14.4" customHeight="1" x14ac:dyDescent="0.3">
      <c r="S131" s="54"/>
      <c r="T131" s="54"/>
    </row>
    <row r="132" spans="14:20" x14ac:dyDescent="0.3">
      <c r="S132" s="54"/>
      <c r="T132" s="54"/>
    </row>
    <row r="133" spans="14:20" x14ac:dyDescent="0.3">
      <c r="S133" s="54"/>
      <c r="T133" s="54"/>
    </row>
    <row r="134" spans="14:20" ht="14.4" customHeight="1" x14ac:dyDescent="0.3">
      <c r="S134" s="54"/>
      <c r="T134" s="54"/>
    </row>
    <row r="135" spans="14:20" ht="14.4" customHeight="1" x14ac:dyDescent="0.3">
      <c r="S135" s="54"/>
      <c r="T135" s="54"/>
    </row>
    <row r="136" spans="14:20" ht="14.4" customHeight="1" x14ac:dyDescent="0.3">
      <c r="S136" s="54"/>
      <c r="T136" s="54"/>
    </row>
    <row r="137" spans="14:20" x14ac:dyDescent="0.3">
      <c r="S137" s="54"/>
      <c r="T137" s="54"/>
    </row>
    <row r="138" spans="14:20" x14ac:dyDescent="0.3">
      <c r="S138" s="54"/>
      <c r="T138" s="54"/>
    </row>
    <row r="139" spans="14:20" x14ac:dyDescent="0.3">
      <c r="S139" s="54"/>
      <c r="T139" s="54"/>
    </row>
    <row r="140" spans="14:20" x14ac:dyDescent="0.3">
      <c r="S140" s="54"/>
      <c r="T140" s="54"/>
    </row>
    <row r="141" spans="14:20" ht="14.4" customHeight="1" x14ac:dyDescent="0.3">
      <c r="S141" s="54"/>
      <c r="T141" s="54"/>
    </row>
    <row r="142" spans="14:20" ht="14.4" customHeight="1" x14ac:dyDescent="0.3">
      <c r="S142" s="54"/>
      <c r="T142" s="54"/>
    </row>
    <row r="143" spans="14:20" x14ac:dyDescent="0.3">
      <c r="S143" s="54"/>
      <c r="T143" s="54"/>
    </row>
    <row r="144" spans="14:20" x14ac:dyDescent="0.3">
      <c r="N144" s="54"/>
      <c r="O144" s="54"/>
      <c r="P144" s="54"/>
      <c r="Q144" s="54"/>
      <c r="R144" s="54"/>
      <c r="S144" s="54"/>
      <c r="T144" s="54"/>
    </row>
    <row r="145" spans="14:20" x14ac:dyDescent="0.3">
      <c r="N145" s="54"/>
      <c r="O145" s="54"/>
      <c r="P145" s="54"/>
      <c r="Q145" s="54"/>
      <c r="R145" s="54"/>
      <c r="S145" s="54"/>
      <c r="T145" s="54"/>
    </row>
  </sheetData>
  <mergeCells count="2">
    <mergeCell ref="S6:AC7"/>
    <mergeCell ref="S9:V10"/>
  </mergeCells>
  <pageMargins left="0.7" right="0.7" top="0.75" bottom="0.75" header="0.3" footer="0.3"/>
  <pageSetup scale="43"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N6:AE145"/>
  <sheetViews>
    <sheetView zoomScale="60" zoomScaleNormal="60" workbookViewId="0"/>
  </sheetViews>
  <sheetFormatPr defaultColWidth="8.88671875" defaultRowHeight="14.4" x14ac:dyDescent="0.3"/>
  <cols>
    <col min="1" max="3" width="8.88671875" style="1"/>
    <col min="4" max="4" width="21.33203125" style="1" customWidth="1"/>
    <col min="5" max="5" width="14" style="1" customWidth="1"/>
    <col min="6" max="6" width="16.88671875" style="1" customWidth="1"/>
    <col min="7" max="15" width="8.88671875" style="1"/>
    <col min="16" max="16" width="11.88671875" style="1" bestFit="1" customWidth="1"/>
    <col min="17" max="17" width="8.88671875" style="1"/>
    <col min="18" max="18" width="12.6640625" style="1" customWidth="1"/>
    <col min="19" max="19" width="17.6640625" style="1" customWidth="1"/>
    <col min="20" max="16384" width="8.88671875" style="1"/>
  </cols>
  <sheetData>
    <row r="6" spans="17:26" x14ac:dyDescent="0.3">
      <c r="Q6" s="88"/>
      <c r="R6" s="88"/>
      <c r="S6" s="88"/>
      <c r="T6" s="88"/>
      <c r="U6" s="88"/>
      <c r="V6" s="88"/>
      <c r="W6" s="88"/>
      <c r="X6" s="88"/>
      <c r="Y6" s="88"/>
      <c r="Z6" s="88"/>
    </row>
    <row r="7" spans="17:26" x14ac:dyDescent="0.3">
      <c r="Q7" s="88"/>
      <c r="R7" s="88"/>
      <c r="S7" s="88"/>
      <c r="T7" s="88"/>
      <c r="U7" s="88"/>
      <c r="V7" s="88"/>
      <c r="W7" s="88"/>
      <c r="X7" s="88"/>
      <c r="Y7" s="88"/>
      <c r="Z7" s="88"/>
    </row>
    <row r="9" spans="17:26" ht="14.4" customHeight="1" x14ac:dyDescent="0.3"/>
    <row r="10" spans="17:26" ht="14.4" customHeight="1" x14ac:dyDescent="0.3"/>
    <row r="13" spans="17:26" ht="34.950000000000003" customHeight="1" x14ac:dyDescent="0.3"/>
    <row r="14" spans="17:26" ht="37.200000000000003" customHeight="1" x14ac:dyDescent="0.3"/>
    <row r="15" spans="17:26" ht="35.4" customHeight="1" x14ac:dyDescent="0.3"/>
    <row r="16" spans="17:26" ht="29.4" customHeight="1" x14ac:dyDescent="0.3"/>
    <row r="17" spans="16:26" ht="26.4" customHeight="1" x14ac:dyDescent="0.3"/>
    <row r="30" spans="16:26" x14ac:dyDescent="0.3">
      <c r="S30" s="54"/>
      <c r="T30" s="54"/>
      <c r="U30" s="54"/>
      <c r="V30" s="54"/>
      <c r="W30" s="54"/>
      <c r="X30" s="54"/>
      <c r="Y30" s="54"/>
      <c r="Z30" s="54"/>
    </row>
    <row r="31" spans="16:26" x14ac:dyDescent="0.3">
      <c r="P31" s="54"/>
      <c r="Q31" s="54"/>
      <c r="R31" s="54"/>
      <c r="S31" s="54"/>
      <c r="T31" s="54"/>
      <c r="U31" s="54"/>
      <c r="V31" s="54"/>
      <c r="W31" s="54"/>
      <c r="X31" s="54"/>
      <c r="Y31" s="54"/>
      <c r="Z31" s="54"/>
    </row>
    <row r="35" ht="14.4" customHeight="1" x14ac:dyDescent="0.3"/>
    <row r="36" ht="14.4" customHeight="1" x14ac:dyDescent="0.3"/>
    <row r="37" ht="22.2" customHeight="1" x14ac:dyDescent="0.3"/>
    <row r="38" ht="14.4" customHeight="1" x14ac:dyDescent="0.3"/>
    <row r="39" ht="14.4" customHeight="1" x14ac:dyDescent="0.3"/>
    <row r="41" ht="14.4" customHeight="1" x14ac:dyDescent="0.3"/>
    <row r="42" ht="36.6" customHeight="1" x14ac:dyDescent="0.3"/>
    <row r="44" ht="41.4" customHeight="1" x14ac:dyDescent="0.3"/>
    <row r="45" ht="15" customHeight="1" x14ac:dyDescent="0.3"/>
    <row r="46" ht="15" customHeight="1" x14ac:dyDescent="0.3"/>
    <row r="47" ht="15" customHeight="1" x14ac:dyDescent="0.3"/>
    <row r="48" ht="15" customHeight="1" x14ac:dyDescent="0.3"/>
    <row r="49" spans="14:31" ht="14.4" customHeight="1" x14ac:dyDescent="0.3">
      <c r="N49" s="54"/>
      <c r="O49" s="54"/>
    </row>
    <row r="50" spans="14:31" ht="14.4" customHeight="1" x14ac:dyDescent="0.3">
      <c r="N50" s="54"/>
      <c r="O50" s="54"/>
    </row>
    <row r="51" spans="14:31" x14ac:dyDescent="0.3">
      <c r="N51" s="54"/>
      <c r="O51" s="54"/>
    </row>
    <row r="52" spans="14:31" x14ac:dyDescent="0.3">
      <c r="N52" s="54"/>
      <c r="O52" s="54"/>
    </row>
    <row r="53" spans="14:31" ht="34.799999999999997" x14ac:dyDescent="0.3">
      <c r="N53" s="54"/>
      <c r="O53" s="54"/>
      <c r="AE53" s="61"/>
    </row>
    <row r="54" spans="14:31" ht="34.799999999999997" x14ac:dyDescent="0.3">
      <c r="N54" s="54"/>
      <c r="O54" s="54"/>
      <c r="AE54" s="61"/>
    </row>
    <row r="55" spans="14:31" x14ac:dyDescent="0.3">
      <c r="N55" s="54"/>
      <c r="O55" s="54"/>
    </row>
    <row r="56" spans="14:31" x14ac:dyDescent="0.3">
      <c r="N56" s="54"/>
      <c r="O56" s="54"/>
    </row>
    <row r="57" spans="14:31" x14ac:dyDescent="0.3">
      <c r="N57" s="54"/>
      <c r="O57" s="54"/>
    </row>
    <row r="58" spans="14:31" x14ac:dyDescent="0.3">
      <c r="N58" s="54"/>
      <c r="O58" s="54"/>
    </row>
    <row r="59" spans="14:31" x14ac:dyDescent="0.3">
      <c r="N59" s="54"/>
      <c r="O59" s="54"/>
    </row>
    <row r="60" spans="14:31" x14ac:dyDescent="0.3">
      <c r="N60" s="54"/>
      <c r="O60" s="54"/>
    </row>
    <row r="61" spans="14:31" x14ac:dyDescent="0.3">
      <c r="N61" s="54"/>
      <c r="O61" s="54"/>
    </row>
    <row r="62" spans="14:31" x14ac:dyDescent="0.3">
      <c r="N62" s="54"/>
      <c r="O62" s="54"/>
    </row>
    <row r="63" spans="14:31" x14ac:dyDescent="0.3">
      <c r="N63" s="54"/>
      <c r="O63" s="54"/>
      <c r="P63" s="54"/>
      <c r="Q63" s="54"/>
    </row>
    <row r="64" spans="14:31" x14ac:dyDescent="0.3">
      <c r="N64" s="54"/>
      <c r="O64" s="54"/>
      <c r="P64" s="54"/>
      <c r="Q64" s="54"/>
    </row>
    <row r="65" spans="14:17" x14ac:dyDescent="0.3">
      <c r="N65" s="54"/>
      <c r="O65" s="54"/>
      <c r="P65" s="54"/>
      <c r="Q65" s="54"/>
    </row>
    <row r="66" spans="14:17" x14ac:dyDescent="0.3">
      <c r="N66" s="54"/>
      <c r="O66" s="54"/>
      <c r="P66" s="54"/>
      <c r="Q66" s="54"/>
    </row>
    <row r="67" spans="14:17" x14ac:dyDescent="0.3">
      <c r="N67" s="54"/>
      <c r="O67" s="54"/>
      <c r="P67" s="54"/>
      <c r="Q67" s="54"/>
    </row>
    <row r="68" spans="14:17" x14ac:dyDescent="0.3">
      <c r="N68" s="54"/>
      <c r="O68" s="54"/>
      <c r="P68" s="54"/>
      <c r="Q68" s="54"/>
    </row>
    <row r="69" spans="14:17" x14ac:dyDescent="0.3">
      <c r="N69" s="54"/>
      <c r="O69" s="54"/>
      <c r="P69" s="54"/>
      <c r="Q69" s="54"/>
    </row>
    <row r="70" spans="14:17" x14ac:dyDescent="0.3">
      <c r="N70" s="54"/>
      <c r="O70" s="54"/>
      <c r="P70" s="54"/>
      <c r="Q70" s="54"/>
    </row>
    <row r="71" spans="14:17" x14ac:dyDescent="0.3">
      <c r="N71" s="54"/>
      <c r="O71" s="54"/>
      <c r="P71" s="54"/>
      <c r="Q71" s="54"/>
    </row>
    <row r="72" spans="14:17" x14ac:dyDescent="0.3">
      <c r="N72" s="54"/>
      <c r="O72" s="54"/>
      <c r="P72" s="54"/>
      <c r="Q72" s="54"/>
    </row>
    <row r="73" spans="14:17" x14ac:dyDescent="0.3">
      <c r="N73" s="54"/>
      <c r="O73" s="54"/>
      <c r="P73" s="54"/>
      <c r="Q73" s="54"/>
    </row>
    <row r="74" spans="14:17" x14ac:dyDescent="0.3">
      <c r="N74" s="54"/>
      <c r="O74" s="54"/>
      <c r="P74" s="54"/>
      <c r="Q74" s="54"/>
    </row>
    <row r="75" spans="14:17" x14ac:dyDescent="0.3">
      <c r="N75" s="54"/>
      <c r="O75" s="54"/>
      <c r="P75" s="54"/>
      <c r="Q75" s="54"/>
    </row>
    <row r="76" spans="14:17" x14ac:dyDescent="0.3">
      <c r="N76" s="54"/>
      <c r="O76" s="54"/>
      <c r="P76" s="54"/>
      <c r="Q76" s="54"/>
    </row>
    <row r="77" spans="14:17" x14ac:dyDescent="0.3">
      <c r="N77" s="54"/>
      <c r="O77" s="54"/>
      <c r="P77" s="54"/>
      <c r="Q77" s="54"/>
    </row>
    <row r="78" spans="14:17" ht="18" customHeight="1" x14ac:dyDescent="0.3">
      <c r="N78" s="54"/>
      <c r="O78" s="54"/>
      <c r="P78" s="54"/>
      <c r="Q78" s="54"/>
    </row>
    <row r="79" spans="14:17" ht="18" customHeight="1" x14ac:dyDescent="0.3">
      <c r="N79" s="54"/>
      <c r="O79" s="54"/>
      <c r="P79" s="54"/>
      <c r="Q79" s="54"/>
    </row>
    <row r="80" spans="14:17" ht="18" customHeight="1" x14ac:dyDescent="0.3">
      <c r="N80" s="54"/>
      <c r="O80" s="54"/>
      <c r="P80" s="54"/>
      <c r="Q80" s="54"/>
    </row>
    <row r="81" spans="14:17" ht="18" customHeight="1" x14ac:dyDescent="0.3">
      <c r="N81" s="54"/>
      <c r="O81" s="54"/>
      <c r="P81" s="54"/>
      <c r="Q81" s="54"/>
    </row>
    <row r="82" spans="14:17" x14ac:dyDescent="0.3">
      <c r="N82" s="54"/>
      <c r="O82" s="54"/>
      <c r="P82" s="54"/>
      <c r="Q82" s="54"/>
    </row>
    <row r="83" spans="14:17" x14ac:dyDescent="0.3">
      <c r="N83" s="54"/>
      <c r="O83" s="54"/>
      <c r="P83" s="54"/>
      <c r="Q83" s="54"/>
    </row>
    <row r="84" spans="14:17" ht="26.25" customHeight="1" x14ac:dyDescent="0.3">
      <c r="N84" s="54"/>
      <c r="O84" s="54"/>
      <c r="P84" s="54"/>
      <c r="Q84" s="54"/>
    </row>
    <row r="85" spans="14:17" ht="15" customHeight="1" x14ac:dyDescent="0.3">
      <c r="N85" s="54"/>
      <c r="O85" s="54"/>
      <c r="P85" s="54"/>
      <c r="Q85" s="54"/>
    </row>
    <row r="86" spans="14:17" ht="15" customHeight="1" x14ac:dyDescent="0.3">
      <c r="N86" s="54"/>
      <c r="O86" s="54"/>
      <c r="P86" s="54"/>
      <c r="Q86" s="54"/>
    </row>
    <row r="87" spans="14:17" x14ac:dyDescent="0.3">
      <c r="N87" s="54"/>
      <c r="O87" s="54"/>
      <c r="P87" s="54"/>
      <c r="Q87" s="54"/>
    </row>
    <row r="88" spans="14:17" ht="15" customHeight="1" x14ac:dyDescent="0.3">
      <c r="N88" s="54"/>
      <c r="O88" s="54"/>
      <c r="P88" s="54"/>
      <c r="Q88" s="54"/>
    </row>
    <row r="89" spans="14:17" ht="15" customHeight="1" x14ac:dyDescent="0.3">
      <c r="N89" s="54"/>
      <c r="O89" s="54"/>
      <c r="P89" s="54"/>
      <c r="Q89" s="54"/>
    </row>
    <row r="90" spans="14:17" x14ac:dyDescent="0.3">
      <c r="N90" s="54"/>
      <c r="O90" s="54"/>
      <c r="P90" s="54"/>
      <c r="Q90" s="54"/>
    </row>
    <row r="91" spans="14:17" x14ac:dyDescent="0.3">
      <c r="N91" s="54"/>
      <c r="O91" s="54"/>
      <c r="P91" s="54"/>
      <c r="Q91" s="54"/>
    </row>
    <row r="92" spans="14:17" x14ac:dyDescent="0.3">
      <c r="N92" s="54"/>
      <c r="O92" s="54"/>
      <c r="P92" s="54"/>
      <c r="Q92" s="54"/>
    </row>
    <row r="93" spans="14:17" x14ac:dyDescent="0.3">
      <c r="N93" s="54"/>
      <c r="O93" s="54"/>
      <c r="P93" s="54"/>
      <c r="Q93" s="54"/>
    </row>
    <row r="94" spans="14:17" x14ac:dyDescent="0.3">
      <c r="N94" s="54"/>
      <c r="O94" s="54"/>
      <c r="P94" s="54"/>
      <c r="Q94" s="54"/>
    </row>
    <row r="95" spans="14:17" x14ac:dyDescent="0.3">
      <c r="Q95" s="54"/>
    </row>
    <row r="96" spans="14:17" x14ac:dyDescent="0.3">
      <c r="Q96" s="54"/>
    </row>
    <row r="97" spans="17:17" x14ac:dyDescent="0.3">
      <c r="Q97" s="54"/>
    </row>
    <row r="98" spans="17:17" x14ac:dyDescent="0.3">
      <c r="Q98" s="54"/>
    </row>
    <row r="99" spans="17:17" ht="14.4" customHeight="1" x14ac:dyDescent="0.3">
      <c r="Q99" s="54"/>
    </row>
    <row r="100" spans="17:17" ht="14.4" customHeight="1" x14ac:dyDescent="0.3">
      <c r="Q100" s="54"/>
    </row>
    <row r="101" spans="17:17" x14ac:dyDescent="0.3">
      <c r="Q101" s="54"/>
    </row>
    <row r="102" spans="17:17" x14ac:dyDescent="0.3">
      <c r="Q102" s="54"/>
    </row>
    <row r="103" spans="17:17" ht="15" customHeight="1" x14ac:dyDescent="0.3">
      <c r="Q103" s="54"/>
    </row>
    <row r="104" spans="17:17" ht="15" customHeight="1" x14ac:dyDescent="0.3">
      <c r="Q104" s="54"/>
    </row>
    <row r="105" spans="17:17" ht="15" customHeight="1" x14ac:dyDescent="0.3">
      <c r="Q105" s="54"/>
    </row>
    <row r="106" spans="17:17" ht="15" customHeight="1" x14ac:dyDescent="0.3">
      <c r="Q106" s="54"/>
    </row>
    <row r="107" spans="17:17" ht="15" customHeight="1" x14ac:dyDescent="0.3">
      <c r="Q107" s="54"/>
    </row>
    <row r="108" spans="17:17" ht="15" customHeight="1" x14ac:dyDescent="0.3">
      <c r="Q108" s="54"/>
    </row>
    <row r="109" spans="17:17" ht="15" customHeight="1" x14ac:dyDescent="0.3">
      <c r="Q109" s="54"/>
    </row>
    <row r="110" spans="17:17" ht="15" customHeight="1" x14ac:dyDescent="0.3"/>
    <row r="111" spans="17:17" ht="15" customHeight="1" x14ac:dyDescent="0.3"/>
    <row r="112" spans="17:17" ht="15" customHeight="1" x14ac:dyDescent="0.3">
      <c r="Q112" s="54"/>
    </row>
    <row r="113" spans="14:17" ht="15" customHeight="1" x14ac:dyDescent="0.3">
      <c r="Q113" s="54"/>
    </row>
    <row r="114" spans="14:17" ht="15" customHeight="1" x14ac:dyDescent="0.3">
      <c r="Q114" s="54"/>
    </row>
    <row r="115" spans="14:17" ht="18.75" customHeight="1" x14ac:dyDescent="0.3">
      <c r="Q115" s="54"/>
    </row>
    <row r="116" spans="14:17" ht="15" customHeight="1" x14ac:dyDescent="0.3">
      <c r="Q116" s="54"/>
    </row>
    <row r="117" spans="14:17" ht="32.25" customHeight="1" x14ac:dyDescent="0.3">
      <c r="Q117" s="54"/>
    </row>
    <row r="118" spans="14:17" ht="15" customHeight="1" x14ac:dyDescent="0.3">
      <c r="Q118" s="54"/>
    </row>
    <row r="119" spans="14:17" ht="26.25" customHeight="1" x14ac:dyDescent="0.3">
      <c r="Q119" s="54"/>
    </row>
    <row r="120" spans="14:17" ht="33.75" customHeight="1" x14ac:dyDescent="0.3">
      <c r="Q120" s="54"/>
    </row>
    <row r="121" spans="14:17" ht="15" customHeight="1" x14ac:dyDescent="0.3">
      <c r="Q121" s="54"/>
    </row>
    <row r="122" spans="14:17" ht="15" customHeight="1" x14ac:dyDescent="0.3">
      <c r="Q122" s="54"/>
    </row>
    <row r="123" spans="14:17" ht="15" customHeight="1" x14ac:dyDescent="0.3">
      <c r="Q123" s="54"/>
    </row>
    <row r="124" spans="14:17" ht="15" customHeight="1" x14ac:dyDescent="0.3">
      <c r="Q124" s="54"/>
    </row>
    <row r="125" spans="14:17" ht="15" customHeight="1" x14ac:dyDescent="0.3">
      <c r="Q125" s="54"/>
    </row>
    <row r="126" spans="14:17" x14ac:dyDescent="0.3">
      <c r="Q126" s="54"/>
    </row>
    <row r="127" spans="14:17" x14ac:dyDescent="0.3">
      <c r="N127" s="54"/>
      <c r="O127" s="54"/>
      <c r="P127" s="54"/>
      <c r="Q127" s="54"/>
    </row>
    <row r="128" spans="14:17" x14ac:dyDescent="0.3">
      <c r="Q128" s="54"/>
    </row>
    <row r="129" spans="14:17" x14ac:dyDescent="0.3">
      <c r="Q129" s="54"/>
    </row>
    <row r="130" spans="14:17" ht="14.4" customHeight="1" x14ac:dyDescent="0.3">
      <c r="Q130" s="54"/>
    </row>
    <row r="131" spans="14:17" ht="14.4" customHeight="1" x14ac:dyDescent="0.3">
      <c r="Q131" s="54"/>
    </row>
    <row r="132" spans="14:17" x14ac:dyDescent="0.3">
      <c r="Q132" s="54"/>
    </row>
    <row r="133" spans="14:17" x14ac:dyDescent="0.3">
      <c r="Q133" s="54"/>
    </row>
    <row r="134" spans="14:17" ht="14.4" customHeight="1" x14ac:dyDescent="0.3">
      <c r="Q134" s="54"/>
    </row>
    <row r="135" spans="14:17" ht="14.4" customHeight="1" x14ac:dyDescent="0.3">
      <c r="Q135" s="54"/>
    </row>
    <row r="136" spans="14:17" ht="14.4" customHeight="1" x14ac:dyDescent="0.3">
      <c r="Q136" s="54"/>
    </row>
    <row r="137" spans="14:17" x14ac:dyDescent="0.3">
      <c r="Q137" s="54"/>
    </row>
    <row r="138" spans="14:17" x14ac:dyDescent="0.3">
      <c r="Q138" s="54"/>
    </row>
    <row r="139" spans="14:17" x14ac:dyDescent="0.3">
      <c r="Q139" s="54"/>
    </row>
    <row r="140" spans="14:17" x14ac:dyDescent="0.3">
      <c r="Q140" s="54"/>
    </row>
    <row r="141" spans="14:17" ht="14.4" customHeight="1" x14ac:dyDescent="0.3">
      <c r="Q141" s="54"/>
    </row>
    <row r="142" spans="14:17" ht="14.4" customHeight="1" x14ac:dyDescent="0.3">
      <c r="Q142" s="54"/>
    </row>
    <row r="143" spans="14:17" x14ac:dyDescent="0.3">
      <c r="Q143" s="54"/>
    </row>
    <row r="144" spans="14:17" x14ac:dyDescent="0.3">
      <c r="N144" s="54"/>
      <c r="O144" s="54"/>
      <c r="P144" s="54"/>
      <c r="Q144" s="54"/>
    </row>
    <row r="145" spans="14:17" x14ac:dyDescent="0.3">
      <c r="N145" s="54"/>
      <c r="O145" s="54"/>
      <c r="P145" s="54"/>
      <c r="Q145" s="54"/>
    </row>
  </sheetData>
  <mergeCells count="1">
    <mergeCell ref="Q6:Z7"/>
  </mergeCells>
  <pageMargins left="0.7" right="0.7" top="0.75" bottom="0.75" header="0.3" footer="0.3"/>
  <pageSetup scale="21"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N6:AD145"/>
  <sheetViews>
    <sheetView tabSelected="1" topLeftCell="A28" zoomScale="50" zoomScaleNormal="50" workbookViewId="0"/>
  </sheetViews>
  <sheetFormatPr defaultColWidth="8.88671875" defaultRowHeight="14.4" x14ac:dyDescent="0.3"/>
  <cols>
    <col min="1" max="3" width="8.88671875" style="1"/>
    <col min="4" max="4" width="21.33203125" style="1" customWidth="1"/>
    <col min="5" max="5" width="14" style="1" customWidth="1"/>
    <col min="6" max="6" width="16.88671875" style="1" customWidth="1"/>
    <col min="7" max="16384" width="8.88671875" style="1"/>
  </cols>
  <sheetData>
    <row r="6" spans="18:28" x14ac:dyDescent="0.3">
      <c r="S6" s="88"/>
      <c r="T6" s="88"/>
      <c r="U6" s="88"/>
      <c r="V6" s="88"/>
      <c r="W6" s="88"/>
      <c r="X6" s="88"/>
      <c r="Y6" s="88"/>
      <c r="Z6" s="88"/>
      <c r="AA6" s="88"/>
      <c r="AB6" s="88"/>
    </row>
    <row r="7" spans="18:28" x14ac:dyDescent="0.3">
      <c r="S7" s="88"/>
      <c r="T7" s="88"/>
      <c r="U7" s="88"/>
      <c r="V7" s="88"/>
      <c r="W7" s="88"/>
      <c r="X7" s="88"/>
      <c r="Y7" s="88"/>
      <c r="Z7" s="88"/>
      <c r="AA7" s="88"/>
      <c r="AB7" s="88"/>
    </row>
    <row r="9" spans="18:28" x14ac:dyDescent="0.3">
      <c r="S9" s="89"/>
      <c r="T9" s="89"/>
      <c r="U9" s="89"/>
    </row>
    <row r="10" spans="18:28" x14ac:dyDescent="0.3">
      <c r="S10" s="89"/>
      <c r="T10" s="89"/>
      <c r="U10" s="89"/>
    </row>
    <row r="12" spans="18:28" ht="14.4" customHeight="1" x14ac:dyDescent="0.3"/>
    <row r="13" spans="18:28" ht="15" customHeight="1" x14ac:dyDescent="0.3"/>
    <row r="14" spans="18:28" ht="15" customHeight="1" x14ac:dyDescent="0.3"/>
    <row r="16" spans="18:28" ht="15" customHeight="1" x14ac:dyDescent="0.3">
      <c r="R16" s="91"/>
      <c r="S16" s="91"/>
    </row>
    <row r="17" spans="18:19" ht="15" customHeight="1" x14ac:dyDescent="0.3">
      <c r="R17" s="91"/>
      <c r="S17" s="91"/>
    </row>
    <row r="19" spans="18:19" ht="25.95" customHeight="1" x14ac:dyDescent="0.3">
      <c r="R19" s="57"/>
    </row>
    <row r="20" spans="18:19" ht="14.4" customHeight="1" x14ac:dyDescent="0.3">
      <c r="R20" s="91"/>
      <c r="S20" s="91"/>
    </row>
    <row r="21" spans="18:19" ht="14.4" customHeight="1" x14ac:dyDescent="0.3">
      <c r="R21" s="91"/>
      <c r="S21" s="91"/>
    </row>
    <row r="22" spans="18:19" ht="14.4" customHeight="1" x14ac:dyDescent="0.3"/>
    <row r="24" spans="18:19" ht="14.4" customHeight="1" x14ac:dyDescent="0.3">
      <c r="R24" s="92"/>
      <c r="S24" s="91"/>
    </row>
    <row r="25" spans="18:19" ht="14.4" customHeight="1" x14ac:dyDescent="0.3">
      <c r="R25" s="91"/>
      <c r="S25" s="91"/>
    </row>
    <row r="28" spans="18:19" ht="14.4" customHeight="1" x14ac:dyDescent="0.3">
      <c r="R28" s="93"/>
      <c r="S28" s="91"/>
    </row>
    <row r="29" spans="18:19" ht="14.4" customHeight="1" x14ac:dyDescent="0.3">
      <c r="R29" s="91"/>
      <c r="S29" s="91"/>
    </row>
    <row r="30" spans="18:19" ht="34.799999999999997" x14ac:dyDescent="0.3">
      <c r="R30" s="59"/>
      <c r="S30" s="59"/>
    </row>
    <row r="32" spans="18:19" ht="14.4" customHeight="1" x14ac:dyDescent="0.3">
      <c r="R32" s="93"/>
      <c r="S32" s="91"/>
    </row>
    <row r="33" spans="17:30" ht="14.4" customHeight="1" x14ac:dyDescent="0.3">
      <c r="R33" s="91"/>
      <c r="S33" s="91"/>
    </row>
    <row r="36" spans="17:30" ht="14.4" customHeight="1" x14ac:dyDescent="0.3">
      <c r="R36" s="90"/>
      <c r="S36" s="90"/>
    </row>
    <row r="37" spans="17:30" ht="14.4" customHeight="1" x14ac:dyDescent="0.3">
      <c r="R37" s="90"/>
      <c r="S37" s="90"/>
    </row>
    <row r="38" spans="17:30" x14ac:dyDescent="0.3">
      <c r="Z38" s="54"/>
      <c r="AA38" s="54"/>
      <c r="AB38" s="54"/>
      <c r="AC38" s="54"/>
      <c r="AD38" s="54"/>
    </row>
    <row r="39" spans="17:30" x14ac:dyDescent="0.3">
      <c r="R39" s="54"/>
      <c r="S39" s="54"/>
      <c r="Z39" s="54"/>
      <c r="AA39" s="54"/>
      <c r="AB39" s="54"/>
      <c r="AC39" s="54"/>
      <c r="AD39" s="54"/>
    </row>
    <row r="40" spans="17:30" x14ac:dyDescent="0.3">
      <c r="S40" s="54"/>
      <c r="Z40" s="54"/>
      <c r="AA40" s="54"/>
      <c r="AB40" s="54"/>
      <c r="AC40" s="54"/>
      <c r="AD40" s="54"/>
    </row>
    <row r="41" spans="17:30" x14ac:dyDescent="0.3">
      <c r="S41" s="54"/>
      <c r="Z41" s="54"/>
      <c r="AA41" s="54"/>
      <c r="AB41" s="54"/>
      <c r="AC41" s="54"/>
      <c r="AD41" s="54"/>
    </row>
    <row r="42" spans="17:30" x14ac:dyDescent="0.3">
      <c r="S42" s="54"/>
      <c r="Z42" s="54"/>
      <c r="AA42" s="54"/>
      <c r="AB42" s="54"/>
      <c r="AC42" s="54"/>
      <c r="AD42" s="54"/>
    </row>
    <row r="43" spans="17:30" ht="14.4" customHeight="1" x14ac:dyDescent="0.3">
      <c r="S43" s="54"/>
      <c r="AC43" s="54"/>
      <c r="AD43" s="54"/>
    </row>
    <row r="44" spans="17:30" ht="14.4" customHeight="1" x14ac:dyDescent="0.3">
      <c r="S44" s="54"/>
      <c r="AC44" s="54"/>
      <c r="AD44" s="54"/>
    </row>
    <row r="45" spans="17:30" ht="15" customHeight="1" x14ac:dyDescent="0.3">
      <c r="S45" s="54"/>
      <c r="Z45" s="54"/>
    </row>
    <row r="46" spans="17:30" ht="15" customHeight="1" x14ac:dyDescent="0.3">
      <c r="Q46" s="54"/>
      <c r="R46" s="54"/>
      <c r="S46" s="54"/>
      <c r="Z46" s="54"/>
    </row>
    <row r="47" spans="17:30" ht="15" customHeight="1" x14ac:dyDescent="0.3">
      <c r="Q47" s="54"/>
      <c r="R47" s="54"/>
      <c r="S47" s="54"/>
      <c r="AB47" s="54"/>
      <c r="AC47" s="54"/>
      <c r="AD47" s="54"/>
    </row>
    <row r="48" spans="17:30" ht="15" customHeight="1" x14ac:dyDescent="0.3">
      <c r="Q48" s="54"/>
      <c r="R48" s="54"/>
      <c r="S48" s="54"/>
      <c r="AD48" s="54"/>
    </row>
    <row r="49" spans="14:30" ht="14.4" customHeight="1" x14ac:dyDescent="0.3">
      <c r="N49" s="54"/>
      <c r="O49" s="54"/>
      <c r="P49" s="54"/>
      <c r="Q49" s="54"/>
      <c r="R49" s="54"/>
      <c r="S49" s="54"/>
      <c r="AD49" s="54"/>
    </row>
    <row r="50" spans="14:30" ht="14.4" customHeight="1" x14ac:dyDescent="0.3">
      <c r="N50" s="54"/>
      <c r="O50" s="54"/>
      <c r="P50" s="54"/>
      <c r="Q50" s="54"/>
      <c r="R50" s="54"/>
      <c r="S50" s="54"/>
      <c r="Z50" s="54"/>
      <c r="AA50" s="54"/>
      <c r="AB50" s="54"/>
      <c r="AC50" s="54"/>
      <c r="AD50" s="54"/>
    </row>
    <row r="51" spans="14:30" x14ac:dyDescent="0.3">
      <c r="N51" s="54"/>
      <c r="O51" s="54"/>
      <c r="P51" s="54"/>
      <c r="Q51" s="54"/>
      <c r="R51" s="54"/>
      <c r="S51" s="54"/>
      <c r="Z51" s="54"/>
      <c r="AA51" s="54"/>
      <c r="AB51" s="54"/>
      <c r="AC51" s="54"/>
      <c r="AD51" s="54"/>
    </row>
    <row r="52" spans="14:30" ht="27.6" customHeight="1" x14ac:dyDescent="4.1500000000000004">
      <c r="N52" s="54"/>
      <c r="O52" s="54"/>
      <c r="P52" s="54"/>
      <c r="Q52" s="54"/>
      <c r="R52" s="54"/>
      <c r="S52" s="54"/>
      <c r="Z52" s="60" t="s">
        <v>40</v>
      </c>
      <c r="AA52" s="54"/>
      <c r="AB52" s="54"/>
      <c r="AC52" s="54"/>
      <c r="AD52" s="54"/>
    </row>
    <row r="53" spans="14:30" x14ac:dyDescent="0.3">
      <c r="N53" s="54"/>
      <c r="O53" s="54"/>
      <c r="P53" s="54"/>
      <c r="Q53" s="54"/>
      <c r="R53" s="54"/>
      <c r="S53" s="54"/>
      <c r="Z53" s="54"/>
      <c r="AA53" s="54"/>
      <c r="AB53" s="54"/>
      <c r="AC53" s="54"/>
      <c r="AD53" s="54"/>
    </row>
    <row r="54" spans="14:30" x14ac:dyDescent="0.3">
      <c r="N54" s="54"/>
      <c r="O54" s="54"/>
      <c r="P54" s="54"/>
      <c r="Q54" s="54"/>
      <c r="R54" s="54"/>
      <c r="S54" s="54"/>
      <c r="Z54" s="54"/>
      <c r="AA54" s="54"/>
      <c r="AB54" s="54"/>
      <c r="AC54" s="54"/>
      <c r="AD54" s="54"/>
    </row>
    <row r="55" spans="14:30" x14ac:dyDescent="0.3">
      <c r="N55" s="54"/>
      <c r="O55" s="54"/>
      <c r="P55" s="54"/>
      <c r="Q55" s="54"/>
      <c r="R55" s="54"/>
      <c r="S55" s="54"/>
      <c r="Z55" s="54"/>
      <c r="AA55" s="54"/>
      <c r="AB55" s="54"/>
      <c r="AC55" s="54"/>
      <c r="AD55" s="54"/>
    </row>
    <row r="56" spans="14:30" x14ac:dyDescent="0.3">
      <c r="N56" s="54"/>
      <c r="O56" s="54"/>
      <c r="P56" s="54"/>
      <c r="Q56" s="54"/>
      <c r="R56" s="54"/>
      <c r="S56" s="54"/>
      <c r="Z56" s="54"/>
      <c r="AA56" s="54"/>
      <c r="AB56" s="54"/>
      <c r="AC56" s="54"/>
      <c r="AD56" s="54"/>
    </row>
    <row r="57" spans="14:30" ht="14.4" customHeight="1" x14ac:dyDescent="0.3">
      <c r="N57" s="54"/>
      <c r="O57" s="54"/>
      <c r="P57" s="54"/>
      <c r="Q57" s="54"/>
      <c r="R57" s="54"/>
      <c r="S57" s="54"/>
      <c r="Z57" s="54"/>
      <c r="AA57" s="54"/>
      <c r="AB57" s="54"/>
      <c r="AC57" s="54"/>
      <c r="AD57" s="54"/>
    </row>
    <row r="58" spans="14:30" ht="14.4" customHeight="1" x14ac:dyDescent="0.3">
      <c r="N58" s="54"/>
      <c r="O58" s="54"/>
      <c r="P58" s="54"/>
      <c r="Q58" s="54"/>
      <c r="R58" s="54"/>
      <c r="S58" s="54"/>
      <c r="Z58" s="54"/>
      <c r="AA58" s="54"/>
      <c r="AB58" s="54"/>
      <c r="AC58" s="54"/>
      <c r="AD58" s="54"/>
    </row>
    <row r="59" spans="14:30" x14ac:dyDescent="0.3">
      <c r="N59" s="54"/>
      <c r="O59" s="54"/>
      <c r="P59" s="54"/>
      <c r="Q59" s="54"/>
      <c r="R59" s="54"/>
      <c r="S59" s="54"/>
      <c r="Z59" s="54"/>
      <c r="AA59" s="54"/>
      <c r="AB59" s="54"/>
      <c r="AC59" s="54"/>
      <c r="AD59" s="54"/>
    </row>
    <row r="60" spans="14:30" x14ac:dyDescent="0.3">
      <c r="N60" s="54"/>
      <c r="O60" s="54"/>
      <c r="P60" s="54"/>
      <c r="Q60" s="54"/>
      <c r="R60" s="54"/>
      <c r="S60" s="54"/>
      <c r="Z60" s="54"/>
      <c r="AA60" s="54"/>
      <c r="AB60" s="54"/>
      <c r="AC60" s="54"/>
      <c r="AD60" s="54"/>
    </row>
    <row r="61" spans="14:30" x14ac:dyDescent="0.3">
      <c r="N61" s="54"/>
      <c r="O61" s="54"/>
      <c r="P61" s="54"/>
      <c r="Q61" s="54"/>
      <c r="R61" s="54"/>
      <c r="S61" s="54"/>
    </row>
    <row r="62" spans="14:30" x14ac:dyDescent="0.3">
      <c r="N62" s="54"/>
      <c r="O62" s="54"/>
      <c r="P62" s="54"/>
      <c r="Q62" s="54"/>
      <c r="R62" s="54"/>
      <c r="S62" s="54"/>
    </row>
    <row r="63" spans="14:30" x14ac:dyDescent="0.3">
      <c r="N63" s="54"/>
      <c r="O63" s="54"/>
      <c r="P63" s="54"/>
      <c r="Q63" s="54"/>
      <c r="R63" s="54"/>
      <c r="S63" s="54"/>
    </row>
    <row r="64" spans="14:30" x14ac:dyDescent="0.3">
      <c r="N64" s="54"/>
      <c r="O64" s="54"/>
      <c r="P64" s="54"/>
      <c r="Q64" s="54"/>
      <c r="R64" s="54"/>
      <c r="S64" s="54"/>
    </row>
    <row r="65" spans="14:19" x14ac:dyDescent="0.3">
      <c r="N65" s="54"/>
      <c r="O65" s="54"/>
      <c r="P65" s="54"/>
      <c r="Q65" s="54"/>
      <c r="R65" s="54"/>
      <c r="S65" s="54"/>
    </row>
    <row r="66" spans="14:19" x14ac:dyDescent="0.3">
      <c r="N66" s="54"/>
      <c r="O66" s="54"/>
      <c r="P66" s="54"/>
      <c r="Q66" s="54"/>
      <c r="R66" s="54"/>
      <c r="S66" s="54"/>
    </row>
    <row r="67" spans="14:19" x14ac:dyDescent="0.3">
      <c r="N67" s="54"/>
      <c r="O67" s="54"/>
      <c r="P67" s="54"/>
      <c r="Q67" s="54"/>
      <c r="R67" s="54"/>
      <c r="S67" s="54"/>
    </row>
    <row r="68" spans="14:19" x14ac:dyDescent="0.3">
      <c r="N68" s="54"/>
      <c r="O68" s="54"/>
      <c r="P68" s="54"/>
      <c r="Q68" s="54"/>
      <c r="R68" s="54"/>
      <c r="S68" s="54"/>
    </row>
    <row r="69" spans="14:19" x14ac:dyDescent="0.3">
      <c r="N69" s="54"/>
      <c r="O69" s="54"/>
      <c r="P69" s="54"/>
      <c r="Q69" s="54"/>
      <c r="R69" s="54"/>
      <c r="S69" s="54"/>
    </row>
    <row r="70" spans="14:19" x14ac:dyDescent="0.3">
      <c r="N70" s="54"/>
      <c r="O70" s="54"/>
      <c r="P70" s="54"/>
      <c r="Q70" s="54"/>
      <c r="R70" s="54"/>
      <c r="S70" s="54"/>
    </row>
    <row r="71" spans="14:19" x14ac:dyDescent="0.3">
      <c r="N71" s="54"/>
      <c r="O71" s="54"/>
      <c r="P71" s="54"/>
      <c r="Q71" s="54"/>
      <c r="R71" s="54"/>
      <c r="S71" s="54"/>
    </row>
    <row r="72" spans="14:19" x14ac:dyDescent="0.3">
      <c r="N72" s="54"/>
      <c r="O72" s="54"/>
      <c r="P72" s="54"/>
      <c r="Q72" s="54"/>
      <c r="R72" s="54"/>
      <c r="S72" s="54"/>
    </row>
    <row r="73" spans="14:19" x14ac:dyDescent="0.3">
      <c r="N73" s="54"/>
      <c r="O73" s="54"/>
      <c r="P73" s="54"/>
      <c r="Q73" s="54"/>
      <c r="R73" s="54"/>
      <c r="S73" s="54"/>
    </row>
    <row r="74" spans="14:19" x14ac:dyDescent="0.3">
      <c r="N74" s="54"/>
      <c r="O74" s="54"/>
      <c r="P74" s="54"/>
      <c r="Q74" s="54"/>
      <c r="R74" s="54"/>
      <c r="S74" s="54"/>
    </row>
    <row r="75" spans="14:19" x14ac:dyDescent="0.3">
      <c r="N75" s="54"/>
      <c r="O75" s="54"/>
      <c r="P75" s="54"/>
      <c r="Q75" s="54"/>
      <c r="R75" s="54"/>
      <c r="S75" s="54"/>
    </row>
    <row r="76" spans="14:19" x14ac:dyDescent="0.3">
      <c r="N76" s="54"/>
      <c r="O76" s="54"/>
      <c r="P76" s="54"/>
      <c r="Q76" s="54"/>
      <c r="R76" s="54"/>
      <c r="S76" s="54"/>
    </row>
    <row r="77" spans="14:19" x14ac:dyDescent="0.3">
      <c r="N77" s="54"/>
      <c r="O77" s="54"/>
      <c r="P77" s="54"/>
      <c r="Q77" s="54"/>
      <c r="R77" s="54"/>
      <c r="S77" s="54"/>
    </row>
    <row r="78" spans="14:19" ht="18" customHeight="1" x14ac:dyDescent="0.3">
      <c r="N78" s="54"/>
      <c r="O78" s="54"/>
      <c r="P78" s="54"/>
      <c r="Q78" s="54"/>
      <c r="R78" s="54"/>
      <c r="S78" s="54"/>
    </row>
    <row r="79" spans="14:19" ht="18" customHeight="1" x14ac:dyDescent="0.3">
      <c r="N79" s="54"/>
      <c r="O79" s="54"/>
      <c r="P79" s="54"/>
      <c r="Q79" s="54"/>
      <c r="R79" s="54"/>
      <c r="S79" s="54"/>
    </row>
    <row r="80" spans="14:19" ht="18" customHeight="1" x14ac:dyDescent="0.3">
      <c r="N80" s="54"/>
      <c r="O80" s="54"/>
      <c r="P80" s="54"/>
      <c r="Q80" s="54"/>
      <c r="R80" s="54"/>
      <c r="S80" s="54"/>
    </row>
    <row r="81" spans="14:19" ht="18" customHeight="1" x14ac:dyDescent="0.3">
      <c r="N81" s="54"/>
      <c r="O81" s="54"/>
      <c r="P81" s="54"/>
      <c r="Q81" s="54"/>
      <c r="R81" s="54"/>
      <c r="S81" s="54"/>
    </row>
    <row r="82" spans="14:19" x14ac:dyDescent="0.3">
      <c r="N82" s="54"/>
      <c r="O82" s="54"/>
      <c r="P82" s="54"/>
      <c r="Q82" s="54"/>
      <c r="R82" s="54"/>
      <c r="S82" s="54"/>
    </row>
    <row r="83" spans="14:19" x14ac:dyDescent="0.3">
      <c r="N83" s="54"/>
      <c r="O83" s="54"/>
      <c r="P83" s="54"/>
      <c r="Q83" s="54"/>
      <c r="R83" s="54"/>
      <c r="S83" s="54"/>
    </row>
    <row r="84" spans="14:19" ht="26.25" customHeight="1" x14ac:dyDescent="0.3">
      <c r="N84" s="54"/>
      <c r="O84" s="54"/>
      <c r="P84" s="54"/>
      <c r="Q84" s="54"/>
      <c r="R84" s="54"/>
      <c r="S84" s="54"/>
    </row>
    <row r="85" spans="14:19" ht="15" customHeight="1" x14ac:dyDescent="0.3">
      <c r="N85" s="54"/>
      <c r="O85" s="54"/>
      <c r="P85" s="54"/>
      <c r="Q85" s="54"/>
      <c r="R85" s="54"/>
      <c r="S85" s="54"/>
    </row>
    <row r="86" spans="14:19" ht="15" customHeight="1" x14ac:dyDescent="0.3">
      <c r="N86" s="54"/>
      <c r="O86" s="54"/>
      <c r="P86" s="54"/>
      <c r="Q86" s="54"/>
      <c r="R86" s="54"/>
      <c r="S86" s="54"/>
    </row>
    <row r="87" spans="14:19" x14ac:dyDescent="0.3">
      <c r="N87" s="54"/>
      <c r="O87" s="54"/>
      <c r="P87" s="54"/>
      <c r="Q87" s="54"/>
      <c r="R87" s="54"/>
      <c r="S87" s="54"/>
    </row>
    <row r="88" spans="14:19" ht="15" customHeight="1" x14ac:dyDescent="0.3">
      <c r="N88" s="54"/>
      <c r="O88" s="54"/>
      <c r="P88" s="54"/>
      <c r="Q88" s="54"/>
      <c r="R88" s="54"/>
      <c r="S88" s="54"/>
    </row>
    <row r="89" spans="14:19" ht="15" customHeight="1" x14ac:dyDescent="0.3">
      <c r="N89" s="54"/>
      <c r="O89" s="54"/>
      <c r="P89" s="54"/>
      <c r="Q89" s="54"/>
      <c r="R89" s="54"/>
      <c r="S89" s="54"/>
    </row>
    <row r="90" spans="14:19" x14ac:dyDescent="0.3">
      <c r="N90" s="54"/>
      <c r="O90" s="54"/>
      <c r="P90" s="54"/>
      <c r="Q90" s="54"/>
      <c r="R90" s="54"/>
      <c r="S90" s="54"/>
    </row>
    <row r="91" spans="14:19" x14ac:dyDescent="0.3">
      <c r="N91" s="54"/>
      <c r="O91" s="54"/>
      <c r="P91" s="54"/>
      <c r="Q91" s="54"/>
      <c r="R91" s="54"/>
      <c r="S91" s="54"/>
    </row>
    <row r="92" spans="14:19" x14ac:dyDescent="0.3">
      <c r="N92" s="54"/>
      <c r="O92" s="54"/>
      <c r="P92" s="54"/>
      <c r="Q92" s="54"/>
      <c r="R92" s="54"/>
      <c r="S92" s="54"/>
    </row>
    <row r="93" spans="14:19" x14ac:dyDescent="0.3">
      <c r="N93" s="54"/>
      <c r="O93" s="54"/>
      <c r="P93" s="54"/>
      <c r="Q93" s="54"/>
      <c r="R93" s="54"/>
      <c r="S93" s="54"/>
    </row>
    <row r="94" spans="14:19" x14ac:dyDescent="0.3">
      <c r="N94" s="54"/>
      <c r="O94" s="54"/>
      <c r="P94" s="54"/>
      <c r="Q94" s="54"/>
      <c r="R94" s="54"/>
      <c r="S94" s="54"/>
    </row>
    <row r="95" spans="14:19" x14ac:dyDescent="0.3">
      <c r="R95" s="54"/>
      <c r="S95" s="54"/>
    </row>
    <row r="96" spans="14:19" x14ac:dyDescent="0.3">
      <c r="R96" s="54"/>
      <c r="S96" s="54"/>
    </row>
    <row r="97" spans="18:19" x14ac:dyDescent="0.3">
      <c r="R97" s="54"/>
      <c r="S97" s="54"/>
    </row>
    <row r="98" spans="18:19" x14ac:dyDescent="0.3">
      <c r="R98" s="54"/>
      <c r="S98" s="54"/>
    </row>
    <row r="99" spans="18:19" ht="14.4" customHeight="1" x14ac:dyDescent="0.3">
      <c r="R99" s="54"/>
      <c r="S99" s="54"/>
    </row>
    <row r="100" spans="18:19" ht="14.4" customHeight="1" x14ac:dyDescent="0.3">
      <c r="R100" s="54"/>
      <c r="S100" s="54"/>
    </row>
    <row r="101" spans="18:19" x14ac:dyDescent="0.3">
      <c r="R101" s="54"/>
      <c r="S101" s="54"/>
    </row>
    <row r="102" spans="18:19" x14ac:dyDescent="0.3">
      <c r="R102" s="54"/>
      <c r="S102" s="54"/>
    </row>
    <row r="103" spans="18:19" ht="15" customHeight="1" x14ac:dyDescent="0.3">
      <c r="R103" s="54"/>
      <c r="S103" s="54"/>
    </row>
    <row r="104" spans="18:19" ht="15" customHeight="1" x14ac:dyDescent="0.3">
      <c r="R104" s="54"/>
      <c r="S104" s="54"/>
    </row>
    <row r="105" spans="18:19" ht="15" customHeight="1" x14ac:dyDescent="0.3">
      <c r="R105" s="54"/>
      <c r="S105" s="54"/>
    </row>
    <row r="106" spans="18:19" ht="15" customHeight="1" x14ac:dyDescent="0.3">
      <c r="R106" s="54"/>
      <c r="S106" s="54"/>
    </row>
    <row r="107" spans="18:19" ht="15" customHeight="1" x14ac:dyDescent="0.3">
      <c r="R107" s="54"/>
      <c r="S107" s="54"/>
    </row>
    <row r="108" spans="18:19" ht="15" customHeight="1" x14ac:dyDescent="0.3">
      <c r="R108" s="54"/>
      <c r="S108" s="54"/>
    </row>
    <row r="109" spans="18:19" ht="15" customHeight="1" x14ac:dyDescent="0.3">
      <c r="R109" s="54"/>
      <c r="S109" s="54"/>
    </row>
    <row r="110" spans="18:19" ht="15" customHeight="1" x14ac:dyDescent="0.3"/>
    <row r="111" spans="18:19" ht="15" customHeight="1" x14ac:dyDescent="0.3"/>
    <row r="112" spans="18:19" ht="15" customHeight="1" x14ac:dyDescent="0.3">
      <c r="R112" s="54"/>
      <c r="S112" s="54"/>
    </row>
    <row r="113" spans="14:19" ht="15" customHeight="1" x14ac:dyDescent="0.3">
      <c r="S113" s="54"/>
    </row>
    <row r="114" spans="14:19" ht="15" customHeight="1" x14ac:dyDescent="0.3">
      <c r="S114" s="54"/>
    </row>
    <row r="115" spans="14:19" ht="18.75" customHeight="1" x14ac:dyDescent="0.3">
      <c r="R115" s="54"/>
      <c r="S115" s="54"/>
    </row>
    <row r="116" spans="14:19" ht="15" customHeight="1" x14ac:dyDescent="0.3">
      <c r="R116" s="54"/>
      <c r="S116" s="54"/>
    </row>
    <row r="117" spans="14:19" ht="32.25" customHeight="1" x14ac:dyDescent="0.3">
      <c r="R117" s="54"/>
      <c r="S117" s="54"/>
    </row>
    <row r="118" spans="14:19" ht="15" customHeight="1" x14ac:dyDescent="0.3">
      <c r="R118" s="54"/>
      <c r="S118" s="54"/>
    </row>
    <row r="119" spans="14:19" ht="26.25" customHeight="1" x14ac:dyDescent="0.3">
      <c r="R119" s="54"/>
      <c r="S119" s="54"/>
    </row>
    <row r="120" spans="14:19" ht="33.75" customHeight="1" x14ac:dyDescent="0.3">
      <c r="R120" s="54"/>
      <c r="S120" s="54"/>
    </row>
    <row r="121" spans="14:19" ht="15" customHeight="1" x14ac:dyDescent="0.3">
      <c r="R121" s="54"/>
      <c r="S121" s="54"/>
    </row>
    <row r="122" spans="14:19" ht="15" customHeight="1" x14ac:dyDescent="0.3">
      <c r="R122" s="54"/>
      <c r="S122" s="54"/>
    </row>
    <row r="123" spans="14:19" ht="15" customHeight="1" x14ac:dyDescent="0.3">
      <c r="R123" s="54"/>
      <c r="S123" s="54"/>
    </row>
    <row r="124" spans="14:19" ht="15" customHeight="1" x14ac:dyDescent="0.3">
      <c r="R124" s="54"/>
      <c r="S124" s="54"/>
    </row>
    <row r="125" spans="14:19" ht="15" customHeight="1" x14ac:dyDescent="0.3">
      <c r="R125" s="54"/>
      <c r="S125" s="54"/>
    </row>
    <row r="126" spans="14:19" x14ac:dyDescent="0.3">
      <c r="R126" s="54"/>
      <c r="S126" s="54"/>
    </row>
    <row r="127" spans="14:19" x14ac:dyDescent="0.3">
      <c r="N127" s="54"/>
      <c r="O127" s="54"/>
      <c r="P127" s="54"/>
      <c r="Q127" s="54"/>
      <c r="R127" s="54"/>
      <c r="S127" s="54"/>
    </row>
    <row r="128" spans="14:19" x14ac:dyDescent="0.3">
      <c r="S128" s="54"/>
    </row>
    <row r="129" spans="14:19" x14ac:dyDescent="0.3">
      <c r="S129" s="54"/>
    </row>
    <row r="130" spans="14:19" ht="14.4" customHeight="1" x14ac:dyDescent="0.3">
      <c r="S130" s="54"/>
    </row>
    <row r="131" spans="14:19" ht="14.4" customHeight="1" x14ac:dyDescent="0.3">
      <c r="S131" s="54"/>
    </row>
    <row r="132" spans="14:19" x14ac:dyDescent="0.3">
      <c r="S132" s="54"/>
    </row>
    <row r="133" spans="14:19" x14ac:dyDescent="0.3">
      <c r="S133" s="54"/>
    </row>
    <row r="134" spans="14:19" ht="14.4" customHeight="1" x14ac:dyDescent="0.3">
      <c r="S134" s="54"/>
    </row>
    <row r="135" spans="14:19" ht="14.4" customHeight="1" x14ac:dyDescent="0.3">
      <c r="S135" s="54"/>
    </row>
    <row r="136" spans="14:19" ht="14.4" customHeight="1" x14ac:dyDescent="0.3">
      <c r="S136" s="54"/>
    </row>
    <row r="137" spans="14:19" x14ac:dyDescent="0.3">
      <c r="S137" s="54"/>
    </row>
    <row r="138" spans="14:19" x14ac:dyDescent="0.3">
      <c r="S138" s="54"/>
    </row>
    <row r="139" spans="14:19" x14ac:dyDescent="0.3">
      <c r="S139" s="54"/>
    </row>
    <row r="140" spans="14:19" x14ac:dyDescent="0.3">
      <c r="S140" s="54"/>
    </row>
    <row r="141" spans="14:19" ht="14.4" customHeight="1" x14ac:dyDescent="0.3">
      <c r="S141" s="54"/>
    </row>
    <row r="142" spans="14:19" ht="14.4" customHeight="1" x14ac:dyDescent="0.3">
      <c r="S142" s="54"/>
    </row>
    <row r="143" spans="14:19" x14ac:dyDescent="0.3">
      <c r="S143" s="54"/>
    </row>
    <row r="144" spans="14:19" x14ac:dyDescent="0.3">
      <c r="N144" s="54"/>
      <c r="O144" s="54"/>
      <c r="P144" s="54"/>
      <c r="Q144" s="54"/>
      <c r="R144" s="54"/>
      <c r="S144" s="54"/>
    </row>
    <row r="145" spans="14:19" x14ac:dyDescent="0.3">
      <c r="N145" s="54"/>
      <c r="O145" s="54"/>
      <c r="P145" s="54"/>
      <c r="Q145" s="54"/>
      <c r="R145" s="54"/>
      <c r="S145" s="54"/>
    </row>
  </sheetData>
  <mergeCells count="8">
    <mergeCell ref="R36:S37"/>
    <mergeCell ref="R20:S21"/>
    <mergeCell ref="R24:S25"/>
    <mergeCell ref="S6:AB7"/>
    <mergeCell ref="S9:U10"/>
    <mergeCell ref="R16:S17"/>
    <mergeCell ref="R28:S29"/>
    <mergeCell ref="R32:S33"/>
  </mergeCells>
  <pageMargins left="0.7" right="0.7" top="0.75" bottom="0.75" header="0.3" footer="0.3"/>
  <pageSetup scale="22"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N6:AE145"/>
  <sheetViews>
    <sheetView zoomScale="70" zoomScaleNormal="70" workbookViewId="0"/>
  </sheetViews>
  <sheetFormatPr defaultColWidth="8.88671875" defaultRowHeight="14.4" x14ac:dyDescent="0.3"/>
  <cols>
    <col min="1" max="3" width="8.88671875" style="1"/>
    <col min="4" max="4" width="21.33203125" style="1" customWidth="1"/>
    <col min="5" max="5" width="14" style="1" customWidth="1"/>
    <col min="6" max="6" width="16.88671875" style="1" customWidth="1"/>
    <col min="7" max="15" width="8.88671875" style="1"/>
    <col min="16" max="16" width="13.44140625" style="1" customWidth="1"/>
    <col min="17" max="17" width="14.88671875" style="1" customWidth="1"/>
    <col min="18" max="18" width="12.6640625" style="1" customWidth="1"/>
    <col min="19" max="16384" width="8.88671875" style="1"/>
  </cols>
  <sheetData>
    <row r="6" spans="16:27" x14ac:dyDescent="0.3">
      <c r="R6" s="88"/>
      <c r="S6" s="88"/>
      <c r="T6" s="88"/>
      <c r="U6" s="88"/>
      <c r="V6" s="88"/>
      <c r="W6" s="88"/>
      <c r="X6" s="88"/>
      <c r="Y6" s="88"/>
      <c r="Z6" s="88"/>
      <c r="AA6" s="88"/>
    </row>
    <row r="7" spans="16:27" x14ac:dyDescent="0.3">
      <c r="R7" s="88"/>
      <c r="S7" s="88"/>
      <c r="T7" s="88"/>
      <c r="U7" s="88"/>
      <c r="V7" s="88"/>
      <c r="W7" s="88"/>
      <c r="X7" s="88"/>
      <c r="Y7" s="88"/>
      <c r="Z7" s="88"/>
      <c r="AA7" s="88"/>
    </row>
    <row r="9" spans="16:27" x14ac:dyDescent="0.3">
      <c r="R9" s="89"/>
      <c r="S9" s="89"/>
      <c r="T9" s="89"/>
    </row>
    <row r="10" spans="16:27" x14ac:dyDescent="0.3">
      <c r="R10" s="89"/>
      <c r="S10" s="89"/>
      <c r="T10" s="89"/>
    </row>
    <row r="12" spans="16:27" ht="14.4" customHeight="1" x14ac:dyDescent="0.3"/>
    <row r="13" spans="16:27" ht="15" customHeight="1" x14ac:dyDescent="0.3"/>
    <row r="14" spans="16:27" ht="15" customHeight="1" x14ac:dyDescent="0.3"/>
    <row r="15" spans="16:27" ht="24" x14ac:dyDescent="0.3">
      <c r="P15" s="67" t="s">
        <v>49</v>
      </c>
      <c r="Q15" s="67" t="s">
        <v>50</v>
      </c>
    </row>
    <row r="16" spans="16:27" ht="27" customHeight="1" x14ac:dyDescent="0.3">
      <c r="P16" s="67">
        <v>1</v>
      </c>
      <c r="Q16" s="67">
        <v>234</v>
      </c>
      <c r="U16" t="e">
        <v>#N/A</v>
      </c>
    </row>
    <row r="17" spans="16:31" ht="25.5" customHeight="1" x14ac:dyDescent="0.3">
      <c r="P17" s="67">
        <v>2</v>
      </c>
      <c r="Q17" s="67">
        <v>287</v>
      </c>
      <c r="U17" t="e">
        <v>#N/A</v>
      </c>
    </row>
    <row r="18" spans="16:31" ht="24" x14ac:dyDescent="0.3">
      <c r="P18" s="67">
        <v>3</v>
      </c>
      <c r="Q18" s="67">
        <v>255</v>
      </c>
      <c r="U18">
        <f t="shared" ref="U18:U25" si="0">AVERAGE(Q16:Q18)</f>
        <v>258.66666666666669</v>
      </c>
    </row>
    <row r="19" spans="16:31" ht="29.25" customHeight="1" x14ac:dyDescent="0.3">
      <c r="P19" s="67">
        <v>4</v>
      </c>
      <c r="Q19" s="67">
        <v>310</v>
      </c>
      <c r="U19">
        <f t="shared" si="0"/>
        <v>284</v>
      </c>
      <c r="AE19" s="94"/>
    </row>
    <row r="20" spans="16:31" ht="27" customHeight="1" x14ac:dyDescent="0.3">
      <c r="P20" s="67">
        <v>5</v>
      </c>
      <c r="Q20" s="67">
        <v>298</v>
      </c>
      <c r="U20">
        <f t="shared" si="0"/>
        <v>287.66666666666669</v>
      </c>
      <c r="AE20" s="94"/>
    </row>
    <row r="21" spans="16:31" ht="30.75" customHeight="1" x14ac:dyDescent="0.3">
      <c r="P21" s="67">
        <v>6</v>
      </c>
      <c r="Q21" s="67">
        <v>250</v>
      </c>
      <c r="U21">
        <f t="shared" si="0"/>
        <v>286</v>
      </c>
      <c r="AE21" s="94"/>
    </row>
    <row r="22" spans="16:31" ht="30" customHeight="1" x14ac:dyDescent="0.3">
      <c r="P22" s="67">
        <v>7</v>
      </c>
      <c r="Q22" s="67">
        <v>456</v>
      </c>
      <c r="U22">
        <f t="shared" si="0"/>
        <v>334.66666666666669</v>
      </c>
      <c r="AE22" s="94"/>
    </row>
    <row r="23" spans="16:31" ht="24" x14ac:dyDescent="0.3">
      <c r="P23" s="67">
        <v>8</v>
      </c>
      <c r="Q23" s="67">
        <v>412</v>
      </c>
      <c r="U23">
        <f t="shared" si="0"/>
        <v>372.66666666666669</v>
      </c>
    </row>
    <row r="24" spans="16:31" ht="26.25" customHeight="1" x14ac:dyDescent="0.3">
      <c r="P24" s="67">
        <v>9</v>
      </c>
      <c r="Q24" s="67">
        <v>525</v>
      </c>
      <c r="U24">
        <f t="shared" si="0"/>
        <v>464.33333333333331</v>
      </c>
    </row>
    <row r="25" spans="16:31" ht="28.5" customHeight="1" x14ac:dyDescent="0.3">
      <c r="P25" s="67">
        <v>10</v>
      </c>
      <c r="Q25" s="67">
        <v>436</v>
      </c>
      <c r="R25" s="70">
        <f>(Q23+Q24+Q25)/3</f>
        <v>457.66666666666669</v>
      </c>
      <c r="U25">
        <f t="shared" si="0"/>
        <v>457.66666666666669</v>
      </c>
    </row>
    <row r="26" spans="16:31" ht="31.2" x14ac:dyDescent="0.6">
      <c r="P26" s="67">
        <v>11</v>
      </c>
      <c r="Q26" s="67"/>
      <c r="R26" s="95">
        <f>(412+525+436)/3</f>
        <v>457.66666666666669</v>
      </c>
      <c r="S26" s="86"/>
      <c r="U26"/>
    </row>
    <row r="28" spans="16:31" ht="14.4" customHeight="1" x14ac:dyDescent="0.3"/>
    <row r="29" spans="16:31" ht="14.4" customHeight="1" x14ac:dyDescent="0.3"/>
    <row r="32" spans="16:31" ht="14.4" customHeight="1" x14ac:dyDescent="0.3"/>
    <row r="33" spans="15:28" ht="14.4" customHeight="1" x14ac:dyDescent="0.3"/>
    <row r="36" spans="15:28" ht="14.4" customHeight="1" x14ac:dyDescent="0.3"/>
    <row r="37" spans="15:28" ht="14.4" customHeight="1" x14ac:dyDescent="0.3"/>
    <row r="38" spans="15:28" x14ac:dyDescent="0.3">
      <c r="X38" s="54"/>
      <c r="Y38" s="54"/>
      <c r="Z38" s="54"/>
      <c r="AA38" s="54"/>
      <c r="AB38" s="54"/>
    </row>
    <row r="39" spans="15:28" x14ac:dyDescent="0.3">
      <c r="X39" s="54"/>
      <c r="Y39" s="54"/>
      <c r="Z39" s="54"/>
      <c r="AA39" s="54"/>
      <c r="AB39" s="54"/>
    </row>
    <row r="40" spans="15:28" x14ac:dyDescent="0.3">
      <c r="X40" s="54"/>
      <c r="Y40" s="54"/>
      <c r="Z40" s="54"/>
      <c r="AA40" s="54"/>
      <c r="AB40" s="54"/>
    </row>
    <row r="41" spans="15:28" x14ac:dyDescent="0.3">
      <c r="X41" s="54"/>
      <c r="Y41" s="54"/>
      <c r="Z41" s="54"/>
      <c r="AA41" s="54"/>
      <c r="AB41" s="54"/>
    </row>
    <row r="42" spans="15:28" x14ac:dyDescent="0.3">
      <c r="X42" s="54"/>
      <c r="Y42" s="54"/>
      <c r="Z42" s="54"/>
      <c r="AA42" s="54"/>
      <c r="AB42" s="54"/>
    </row>
    <row r="43" spans="15:28" ht="14.4" customHeight="1" x14ac:dyDescent="0.3">
      <c r="AA43" s="54"/>
      <c r="AB43" s="54"/>
    </row>
    <row r="44" spans="15:28" ht="14.4" customHeight="1" x14ac:dyDescent="0.3">
      <c r="AA44" s="54"/>
      <c r="AB44" s="54"/>
    </row>
    <row r="45" spans="15:28" ht="15" customHeight="1" x14ac:dyDescent="0.3">
      <c r="X45" s="54"/>
    </row>
    <row r="46" spans="15:28" ht="15" customHeight="1" x14ac:dyDescent="0.3">
      <c r="O46" s="54"/>
      <c r="X46" s="54"/>
    </row>
    <row r="47" spans="15:28" ht="15" customHeight="1" x14ac:dyDescent="0.3">
      <c r="O47" s="54"/>
      <c r="Z47" s="54"/>
      <c r="AA47" s="54"/>
      <c r="AB47" s="54"/>
    </row>
    <row r="48" spans="15:28" ht="15" customHeight="1" x14ac:dyDescent="0.3">
      <c r="O48" s="54"/>
      <c r="AB48" s="54"/>
    </row>
    <row r="49" spans="14:28" ht="14.4" customHeight="1" x14ac:dyDescent="0.3">
      <c r="N49" s="54"/>
      <c r="O49" s="54"/>
      <c r="AB49" s="54"/>
    </row>
    <row r="50" spans="14:28" ht="14.4" customHeight="1" x14ac:dyDescent="0.3">
      <c r="N50" s="54"/>
      <c r="O50" s="54"/>
      <c r="X50" s="54"/>
      <c r="Y50" s="54"/>
      <c r="Z50" s="54"/>
      <c r="AA50" s="54"/>
      <c r="AB50" s="54"/>
    </row>
    <row r="51" spans="14:28" x14ac:dyDescent="0.3">
      <c r="N51" s="54"/>
      <c r="O51" s="54"/>
      <c r="X51" s="54"/>
      <c r="Y51" s="54"/>
      <c r="Z51" s="54"/>
      <c r="AA51" s="54"/>
      <c r="AB51" s="54"/>
    </row>
    <row r="52" spans="14:28" ht="25.2" customHeight="1" x14ac:dyDescent="4.1500000000000004">
      <c r="N52" s="54"/>
      <c r="O52" s="54"/>
      <c r="X52" s="60"/>
      <c r="Y52" s="54"/>
      <c r="Z52" s="54"/>
      <c r="AA52" s="54"/>
      <c r="AB52" s="54"/>
    </row>
    <row r="53" spans="14:28" x14ac:dyDescent="0.3">
      <c r="N53" s="54"/>
      <c r="O53" s="54"/>
      <c r="X53" s="54"/>
      <c r="Y53" s="54"/>
      <c r="Z53" s="54"/>
      <c r="AA53" s="54"/>
      <c r="AB53" s="54"/>
    </row>
    <row r="54" spans="14:28" x14ac:dyDescent="0.3">
      <c r="N54" s="54"/>
      <c r="O54" s="54"/>
      <c r="X54" s="54"/>
      <c r="Y54" s="54"/>
      <c r="Z54" s="54"/>
      <c r="AA54" s="54"/>
      <c r="AB54" s="54"/>
    </row>
    <row r="55" spans="14:28" x14ac:dyDescent="0.3">
      <c r="N55" s="54"/>
      <c r="O55" s="54"/>
      <c r="X55" s="54"/>
      <c r="Y55" s="54"/>
      <c r="Z55" s="54"/>
      <c r="AA55" s="54"/>
      <c r="AB55" s="54"/>
    </row>
    <row r="56" spans="14:28" x14ac:dyDescent="0.3">
      <c r="N56" s="54"/>
      <c r="O56" s="54"/>
      <c r="X56" s="54"/>
      <c r="Y56" s="54"/>
      <c r="Z56" s="54"/>
      <c r="AA56" s="54"/>
      <c r="AB56" s="54"/>
    </row>
    <row r="57" spans="14:28" ht="14.4" customHeight="1" x14ac:dyDescent="0.3">
      <c r="N57" s="54"/>
      <c r="O57" s="54"/>
      <c r="X57" s="54"/>
      <c r="Y57" s="54"/>
      <c r="Z57" s="54"/>
      <c r="AA57" s="54"/>
      <c r="AB57" s="54"/>
    </row>
    <row r="58" spans="14:28" ht="14.4" customHeight="1" x14ac:dyDescent="0.3">
      <c r="N58" s="54"/>
      <c r="O58" s="54"/>
      <c r="X58" s="54"/>
      <c r="Y58" s="54"/>
      <c r="Z58" s="54"/>
      <c r="AA58" s="54"/>
      <c r="AB58" s="54"/>
    </row>
    <row r="59" spans="14:28" x14ac:dyDescent="0.3">
      <c r="N59" s="54"/>
      <c r="O59" s="54"/>
      <c r="X59" s="54"/>
      <c r="Y59" s="54"/>
      <c r="Z59" s="54"/>
      <c r="AA59" s="54"/>
      <c r="AB59" s="54"/>
    </row>
    <row r="60" spans="14:28" x14ac:dyDescent="0.3">
      <c r="N60" s="54"/>
      <c r="O60" s="54"/>
      <c r="X60" s="54"/>
      <c r="Y60" s="54"/>
      <c r="Z60" s="54"/>
      <c r="AA60" s="54"/>
      <c r="AB60" s="54"/>
    </row>
    <row r="61" spans="14:28" x14ac:dyDescent="0.3">
      <c r="N61" s="54"/>
      <c r="O61" s="54"/>
      <c r="P61" s="54"/>
      <c r="Q61" s="54"/>
      <c r="R61" s="54"/>
    </row>
    <row r="62" spans="14:28" x14ac:dyDescent="0.3">
      <c r="N62" s="54"/>
      <c r="O62" s="54"/>
      <c r="P62" s="54"/>
      <c r="Q62" s="54"/>
      <c r="R62" s="54"/>
    </row>
    <row r="63" spans="14:28" x14ac:dyDescent="0.3">
      <c r="N63" s="54"/>
      <c r="O63" s="54"/>
      <c r="P63" s="54"/>
      <c r="Q63" s="54"/>
      <c r="R63" s="54"/>
    </row>
    <row r="64" spans="14:28" x14ac:dyDescent="0.3">
      <c r="N64" s="54"/>
      <c r="O64" s="54"/>
      <c r="P64" s="54"/>
      <c r="Q64" s="54"/>
      <c r="R64" s="54"/>
    </row>
    <row r="65" spans="14:18" x14ac:dyDescent="0.3">
      <c r="N65" s="54"/>
      <c r="O65" s="54"/>
      <c r="P65" s="54"/>
      <c r="Q65" s="54"/>
      <c r="R65" s="54"/>
    </row>
    <row r="66" spans="14:18" x14ac:dyDescent="0.3">
      <c r="N66" s="54"/>
      <c r="O66" s="54"/>
      <c r="P66" s="54"/>
      <c r="Q66" s="54"/>
      <c r="R66" s="54"/>
    </row>
    <row r="67" spans="14:18" x14ac:dyDescent="0.3">
      <c r="N67" s="54"/>
      <c r="O67" s="54"/>
      <c r="P67" s="54"/>
      <c r="Q67" s="54"/>
      <c r="R67" s="54"/>
    </row>
    <row r="68" spans="14:18" x14ac:dyDescent="0.3">
      <c r="N68" s="54"/>
      <c r="O68" s="54"/>
      <c r="P68" s="54"/>
      <c r="Q68" s="54"/>
      <c r="R68" s="54"/>
    </row>
    <row r="69" spans="14:18" x14ac:dyDescent="0.3">
      <c r="N69" s="54"/>
      <c r="O69" s="54"/>
      <c r="P69" s="54"/>
      <c r="Q69" s="54"/>
      <c r="R69" s="54"/>
    </row>
    <row r="70" spans="14:18" x14ac:dyDescent="0.3">
      <c r="N70" s="54"/>
      <c r="O70" s="54"/>
      <c r="P70" s="54"/>
      <c r="Q70" s="54"/>
      <c r="R70" s="54"/>
    </row>
    <row r="71" spans="14:18" x14ac:dyDescent="0.3">
      <c r="N71" s="54"/>
      <c r="O71" s="54"/>
      <c r="P71" s="54"/>
      <c r="Q71" s="54"/>
      <c r="R71" s="54"/>
    </row>
    <row r="72" spans="14:18" x14ac:dyDescent="0.3">
      <c r="N72" s="54"/>
      <c r="O72" s="54"/>
      <c r="P72" s="54"/>
      <c r="Q72" s="54"/>
      <c r="R72" s="54"/>
    </row>
    <row r="73" spans="14:18" x14ac:dyDescent="0.3">
      <c r="N73" s="54"/>
      <c r="O73" s="54"/>
      <c r="P73" s="54"/>
      <c r="Q73" s="54"/>
      <c r="R73" s="54"/>
    </row>
    <row r="74" spans="14:18" x14ac:dyDescent="0.3">
      <c r="N74" s="54"/>
      <c r="O74" s="54"/>
      <c r="P74" s="54"/>
      <c r="Q74" s="54"/>
      <c r="R74" s="54"/>
    </row>
    <row r="75" spans="14:18" x14ac:dyDescent="0.3">
      <c r="N75" s="54"/>
      <c r="O75" s="54"/>
      <c r="P75" s="54"/>
      <c r="Q75" s="54"/>
      <c r="R75" s="54"/>
    </row>
    <row r="76" spans="14:18" x14ac:dyDescent="0.3">
      <c r="N76" s="54"/>
      <c r="O76" s="54"/>
      <c r="P76" s="54"/>
      <c r="Q76" s="54"/>
      <c r="R76" s="54"/>
    </row>
    <row r="77" spans="14:18" x14ac:dyDescent="0.3">
      <c r="N77" s="54"/>
      <c r="O77" s="54"/>
      <c r="P77" s="54"/>
      <c r="Q77" s="54"/>
      <c r="R77" s="54"/>
    </row>
    <row r="78" spans="14:18" ht="18" customHeight="1" x14ac:dyDescent="0.3">
      <c r="N78" s="54"/>
      <c r="O78" s="54"/>
      <c r="P78" s="54"/>
      <c r="Q78" s="54"/>
      <c r="R78" s="54"/>
    </row>
    <row r="79" spans="14:18" ht="18" customHeight="1" x14ac:dyDescent="0.3">
      <c r="N79" s="54"/>
      <c r="O79" s="54"/>
      <c r="P79" s="54"/>
      <c r="Q79" s="54"/>
      <c r="R79" s="54"/>
    </row>
    <row r="80" spans="14:18" ht="18" customHeight="1" x14ac:dyDescent="0.3">
      <c r="N80" s="54"/>
      <c r="O80" s="54"/>
      <c r="P80" s="54"/>
      <c r="Q80" s="54"/>
      <c r="R80" s="54"/>
    </row>
    <row r="81" spans="14:18" ht="18" customHeight="1" x14ac:dyDescent="0.3">
      <c r="N81" s="54"/>
      <c r="O81" s="54"/>
      <c r="P81" s="54"/>
      <c r="Q81" s="54"/>
      <c r="R81" s="54"/>
    </row>
    <row r="82" spans="14:18" x14ac:dyDescent="0.3">
      <c r="N82" s="54"/>
      <c r="O82" s="54"/>
      <c r="P82" s="54"/>
      <c r="Q82" s="54"/>
      <c r="R82" s="54"/>
    </row>
    <row r="83" spans="14:18" x14ac:dyDescent="0.3">
      <c r="N83" s="54"/>
      <c r="O83" s="54"/>
      <c r="P83" s="54"/>
      <c r="Q83" s="54"/>
      <c r="R83" s="54"/>
    </row>
    <row r="84" spans="14:18" ht="26.25" customHeight="1" x14ac:dyDescent="0.3">
      <c r="N84" s="54"/>
      <c r="O84" s="54"/>
      <c r="P84" s="54"/>
      <c r="Q84" s="54"/>
      <c r="R84" s="54"/>
    </row>
    <row r="85" spans="14:18" ht="15" customHeight="1" x14ac:dyDescent="0.3">
      <c r="N85" s="54"/>
      <c r="O85" s="54"/>
      <c r="P85" s="54"/>
      <c r="Q85" s="54"/>
      <c r="R85" s="54"/>
    </row>
    <row r="86" spans="14:18" ht="15" customHeight="1" x14ac:dyDescent="0.3">
      <c r="N86" s="54"/>
      <c r="O86" s="54"/>
      <c r="P86" s="54"/>
      <c r="Q86" s="54"/>
      <c r="R86" s="54"/>
    </row>
    <row r="87" spans="14:18" x14ac:dyDescent="0.3">
      <c r="N87" s="54"/>
      <c r="O87" s="54"/>
      <c r="P87" s="54"/>
      <c r="Q87" s="54"/>
      <c r="R87" s="54"/>
    </row>
    <row r="88" spans="14:18" ht="15" customHeight="1" x14ac:dyDescent="0.3">
      <c r="N88" s="54"/>
      <c r="O88" s="54"/>
      <c r="P88" s="54"/>
      <c r="Q88" s="54"/>
      <c r="R88" s="54"/>
    </row>
    <row r="89" spans="14:18" ht="15" customHeight="1" x14ac:dyDescent="0.3">
      <c r="N89" s="54"/>
      <c r="O89" s="54"/>
      <c r="P89" s="54"/>
      <c r="Q89" s="54"/>
      <c r="R89" s="54"/>
    </row>
    <row r="90" spans="14:18" x14ac:dyDescent="0.3">
      <c r="N90" s="54"/>
      <c r="O90" s="54"/>
      <c r="P90" s="54"/>
      <c r="Q90" s="54"/>
      <c r="R90" s="54"/>
    </row>
    <row r="91" spans="14:18" x14ac:dyDescent="0.3">
      <c r="N91" s="54"/>
      <c r="O91" s="54"/>
      <c r="P91" s="54"/>
      <c r="Q91" s="54"/>
      <c r="R91" s="54"/>
    </row>
    <row r="92" spans="14:18" x14ac:dyDescent="0.3">
      <c r="N92" s="54"/>
      <c r="O92" s="54"/>
      <c r="P92" s="54"/>
      <c r="Q92" s="54"/>
      <c r="R92" s="54"/>
    </row>
    <row r="93" spans="14:18" x14ac:dyDescent="0.3">
      <c r="N93" s="54"/>
      <c r="O93" s="54"/>
      <c r="P93" s="54"/>
      <c r="Q93" s="54"/>
      <c r="R93" s="54"/>
    </row>
    <row r="94" spans="14:18" x14ac:dyDescent="0.3">
      <c r="N94" s="54"/>
      <c r="O94" s="54"/>
      <c r="P94" s="54"/>
      <c r="Q94" s="54"/>
      <c r="R94" s="54"/>
    </row>
    <row r="95" spans="14:18" x14ac:dyDescent="0.3">
      <c r="Q95" s="54"/>
      <c r="R95" s="54"/>
    </row>
    <row r="96" spans="14:18" x14ac:dyDescent="0.3">
      <c r="Q96" s="54"/>
      <c r="R96" s="54"/>
    </row>
    <row r="97" spans="17:18" x14ac:dyDescent="0.3">
      <c r="Q97" s="54"/>
      <c r="R97" s="54"/>
    </row>
    <row r="98" spans="17:18" x14ac:dyDescent="0.3">
      <c r="Q98" s="54"/>
      <c r="R98" s="54"/>
    </row>
    <row r="99" spans="17:18" ht="14.4" customHeight="1" x14ac:dyDescent="0.3">
      <c r="Q99" s="54"/>
      <c r="R99" s="54"/>
    </row>
    <row r="100" spans="17:18" ht="14.4" customHeight="1" x14ac:dyDescent="0.3">
      <c r="Q100" s="54"/>
      <c r="R100" s="54"/>
    </row>
    <row r="101" spans="17:18" x14ac:dyDescent="0.3">
      <c r="Q101" s="54"/>
      <c r="R101" s="54"/>
    </row>
    <row r="102" spans="17:18" x14ac:dyDescent="0.3">
      <c r="Q102" s="54"/>
      <c r="R102" s="54"/>
    </row>
    <row r="103" spans="17:18" ht="15" customHeight="1" x14ac:dyDescent="0.3">
      <c r="Q103" s="54"/>
      <c r="R103" s="54"/>
    </row>
    <row r="104" spans="17:18" ht="15" customHeight="1" x14ac:dyDescent="0.3">
      <c r="Q104" s="54"/>
      <c r="R104" s="54"/>
    </row>
    <row r="105" spans="17:18" ht="15" customHeight="1" x14ac:dyDescent="0.3">
      <c r="Q105" s="54"/>
      <c r="R105" s="54"/>
    </row>
    <row r="106" spans="17:18" ht="15" customHeight="1" x14ac:dyDescent="0.3">
      <c r="Q106" s="54"/>
      <c r="R106" s="54"/>
    </row>
    <row r="107" spans="17:18" ht="15" customHeight="1" x14ac:dyDescent="0.3">
      <c r="Q107" s="54"/>
      <c r="R107" s="54"/>
    </row>
    <row r="108" spans="17:18" ht="15" customHeight="1" x14ac:dyDescent="0.3">
      <c r="Q108" s="54"/>
      <c r="R108" s="54"/>
    </row>
    <row r="109" spans="17:18" ht="15" customHeight="1" x14ac:dyDescent="0.3">
      <c r="Q109" s="54"/>
      <c r="R109" s="54"/>
    </row>
    <row r="110" spans="17:18" ht="15" customHeight="1" x14ac:dyDescent="0.3"/>
    <row r="111" spans="17:18" ht="15" customHeight="1" x14ac:dyDescent="0.3"/>
    <row r="112" spans="17:18" ht="15" customHeight="1" x14ac:dyDescent="0.3">
      <c r="Q112" s="54"/>
      <c r="R112" s="54"/>
    </row>
    <row r="113" spans="14:18" ht="15" customHeight="1" x14ac:dyDescent="0.3">
      <c r="R113" s="54"/>
    </row>
    <row r="114" spans="14:18" ht="15" customHeight="1" x14ac:dyDescent="0.3">
      <c r="R114" s="54"/>
    </row>
    <row r="115" spans="14:18" ht="18.75" customHeight="1" x14ac:dyDescent="0.3">
      <c r="Q115" s="54"/>
      <c r="R115" s="54"/>
    </row>
    <row r="116" spans="14:18" ht="15" customHeight="1" x14ac:dyDescent="0.3">
      <c r="Q116" s="54"/>
      <c r="R116" s="54"/>
    </row>
    <row r="117" spans="14:18" ht="32.25" customHeight="1" x14ac:dyDescent="0.3">
      <c r="Q117" s="54"/>
      <c r="R117" s="54"/>
    </row>
    <row r="118" spans="14:18" ht="15" customHeight="1" x14ac:dyDescent="0.3">
      <c r="Q118" s="54"/>
      <c r="R118" s="54"/>
    </row>
    <row r="119" spans="14:18" ht="26.25" customHeight="1" x14ac:dyDescent="0.3">
      <c r="Q119" s="54"/>
      <c r="R119" s="54"/>
    </row>
    <row r="120" spans="14:18" ht="33.75" customHeight="1" x14ac:dyDescent="0.3">
      <c r="Q120" s="54"/>
      <c r="R120" s="54"/>
    </row>
    <row r="121" spans="14:18" ht="15" customHeight="1" x14ac:dyDescent="0.3">
      <c r="Q121" s="54"/>
      <c r="R121" s="54"/>
    </row>
    <row r="122" spans="14:18" ht="15" customHeight="1" x14ac:dyDescent="0.3">
      <c r="Q122" s="54"/>
      <c r="R122" s="54"/>
    </row>
    <row r="123" spans="14:18" ht="15" customHeight="1" x14ac:dyDescent="0.3">
      <c r="Q123" s="54"/>
      <c r="R123" s="54"/>
    </row>
    <row r="124" spans="14:18" ht="15" customHeight="1" x14ac:dyDescent="0.3">
      <c r="Q124" s="54"/>
      <c r="R124" s="54"/>
    </row>
    <row r="125" spans="14:18" ht="15" customHeight="1" x14ac:dyDescent="0.3">
      <c r="Q125" s="54"/>
      <c r="R125" s="54"/>
    </row>
    <row r="126" spans="14:18" x14ac:dyDescent="0.3">
      <c r="Q126" s="54"/>
      <c r="R126" s="54"/>
    </row>
    <row r="127" spans="14:18" x14ac:dyDescent="0.3">
      <c r="N127" s="54"/>
      <c r="O127" s="54"/>
      <c r="P127" s="54"/>
      <c r="Q127" s="54"/>
      <c r="R127" s="54"/>
    </row>
    <row r="128" spans="14:18" x14ac:dyDescent="0.3">
      <c r="R128" s="54"/>
    </row>
    <row r="129" spans="14:18" x14ac:dyDescent="0.3">
      <c r="R129" s="54"/>
    </row>
    <row r="130" spans="14:18" ht="14.4" customHeight="1" x14ac:dyDescent="0.3">
      <c r="R130" s="54"/>
    </row>
    <row r="131" spans="14:18" ht="14.4" customHeight="1" x14ac:dyDescent="0.3">
      <c r="R131" s="54"/>
    </row>
    <row r="132" spans="14:18" x14ac:dyDescent="0.3">
      <c r="R132" s="54"/>
    </row>
    <row r="133" spans="14:18" x14ac:dyDescent="0.3">
      <c r="R133" s="54"/>
    </row>
    <row r="134" spans="14:18" ht="14.4" customHeight="1" x14ac:dyDescent="0.3">
      <c r="R134" s="54"/>
    </row>
    <row r="135" spans="14:18" ht="14.4" customHeight="1" x14ac:dyDescent="0.3">
      <c r="R135" s="54"/>
    </row>
    <row r="136" spans="14:18" ht="14.4" customHeight="1" x14ac:dyDescent="0.3">
      <c r="R136" s="54"/>
    </row>
    <row r="137" spans="14:18" x14ac:dyDescent="0.3">
      <c r="R137" s="54"/>
    </row>
    <row r="138" spans="14:18" x14ac:dyDescent="0.3">
      <c r="R138" s="54"/>
    </row>
    <row r="139" spans="14:18" x14ac:dyDescent="0.3">
      <c r="R139" s="54"/>
    </row>
    <row r="140" spans="14:18" x14ac:dyDescent="0.3">
      <c r="R140" s="54"/>
    </row>
    <row r="141" spans="14:18" ht="14.4" customHeight="1" x14ac:dyDescent="0.3">
      <c r="R141" s="54"/>
    </row>
    <row r="142" spans="14:18" ht="14.4" customHeight="1" x14ac:dyDescent="0.3">
      <c r="R142" s="54"/>
    </row>
    <row r="143" spans="14:18" x14ac:dyDescent="0.3">
      <c r="R143" s="54"/>
    </row>
    <row r="144" spans="14:18" x14ac:dyDescent="0.3">
      <c r="N144" s="54"/>
      <c r="O144" s="54"/>
      <c r="P144" s="54"/>
      <c r="Q144" s="54"/>
      <c r="R144" s="54"/>
    </row>
    <row r="145" spans="14:18" x14ac:dyDescent="0.3">
      <c r="N145" s="54"/>
      <c r="O145" s="54"/>
      <c r="P145" s="54"/>
      <c r="Q145" s="54"/>
      <c r="R145" s="54"/>
    </row>
  </sheetData>
  <mergeCells count="4">
    <mergeCell ref="AE19:AE22"/>
    <mergeCell ref="R6:AA7"/>
    <mergeCell ref="R9:T10"/>
    <mergeCell ref="R26:S26"/>
  </mergeCells>
  <pageMargins left="0.7" right="0.7" top="0.75" bottom="0.75" header="0.3" footer="0.3"/>
  <pageSetup scale="21"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C6:AC139"/>
  <sheetViews>
    <sheetView zoomScale="70" zoomScaleNormal="70" workbookViewId="0"/>
  </sheetViews>
  <sheetFormatPr defaultColWidth="8.88671875" defaultRowHeight="14.4" x14ac:dyDescent="0.3"/>
  <cols>
    <col min="1" max="2" width="8.88671875" style="1"/>
    <col min="3" max="3" width="23.33203125" style="1" customWidth="1"/>
    <col min="4" max="4" width="30.33203125" style="1" customWidth="1"/>
    <col min="5" max="5" width="31.6640625" style="1" customWidth="1"/>
    <col min="6" max="6" width="16.88671875" style="1" customWidth="1"/>
    <col min="7" max="7" width="8.88671875" style="1"/>
    <col min="8" max="8" width="17.6640625" style="1" customWidth="1"/>
    <col min="9" max="16384" width="8.88671875" style="1"/>
  </cols>
  <sheetData>
    <row r="6" spans="19:28" x14ac:dyDescent="0.3">
      <c r="S6" s="88"/>
      <c r="T6" s="88"/>
      <c r="U6" s="88"/>
      <c r="V6" s="88"/>
      <c r="W6" s="88"/>
      <c r="X6" s="88"/>
      <c r="Y6" s="88"/>
      <c r="Z6" s="88"/>
      <c r="AA6" s="88"/>
      <c r="AB6" s="88"/>
    </row>
    <row r="7" spans="19:28" x14ac:dyDescent="0.3">
      <c r="S7" s="88"/>
      <c r="T7" s="88"/>
      <c r="U7" s="88"/>
      <c r="V7" s="88"/>
      <c r="W7" s="88"/>
      <c r="X7" s="88"/>
      <c r="Y7" s="88"/>
      <c r="Z7" s="88"/>
      <c r="AA7" s="88"/>
      <c r="AB7" s="88"/>
    </row>
    <row r="9" spans="19:28" x14ac:dyDescent="0.3">
      <c r="S9" s="89"/>
      <c r="T9" s="89"/>
      <c r="U9" s="89"/>
    </row>
    <row r="10" spans="19:28" ht="14.4" customHeight="1" x14ac:dyDescent="0.3">
      <c r="S10" s="89"/>
      <c r="T10" s="89"/>
      <c r="U10" s="89"/>
    </row>
    <row r="11" spans="19:28" ht="14.4" customHeight="1" x14ac:dyDescent="0.3"/>
    <row r="12" spans="19:28" ht="14.4" customHeight="1" x14ac:dyDescent="0.3"/>
    <row r="13" spans="19:28" ht="15" customHeight="1" x14ac:dyDescent="0.3"/>
    <row r="14" spans="19:28" ht="15" customHeight="1" x14ac:dyDescent="0.3"/>
    <row r="16" spans="19:28" ht="15" customHeight="1" x14ac:dyDescent="0.3"/>
    <row r="17" ht="15" customHeight="1" x14ac:dyDescent="0.3"/>
    <row r="18" ht="14.4" customHeight="1" x14ac:dyDescent="0.3"/>
    <row r="19" ht="14.4" customHeight="1" x14ac:dyDescent="0.3"/>
    <row r="21" ht="14.4" customHeight="1" x14ac:dyDescent="0.3"/>
    <row r="22" ht="14.4" customHeight="1" x14ac:dyDescent="0.3"/>
    <row r="25" ht="14.4" customHeight="1" x14ac:dyDescent="0.3"/>
    <row r="26" ht="14.4" customHeight="1" x14ac:dyDescent="0.3"/>
    <row r="27" ht="13.95" customHeight="1" x14ac:dyDescent="0.3"/>
    <row r="29" ht="14.4" customHeight="1" x14ac:dyDescent="0.3"/>
    <row r="30" ht="14.4" customHeight="1" x14ac:dyDescent="0.3"/>
    <row r="31" ht="14.4" customHeight="1" x14ac:dyDescent="0.3"/>
    <row r="35" spans="3:29" ht="14.4" customHeight="1" x14ac:dyDescent="0.3">
      <c r="U35" s="54"/>
      <c r="V35" s="54"/>
      <c r="W35" s="54"/>
      <c r="X35" s="54"/>
      <c r="Y35" s="54"/>
      <c r="Z35" s="54"/>
      <c r="AA35" s="54"/>
      <c r="AB35" s="54"/>
      <c r="AC35" s="54"/>
    </row>
    <row r="36" spans="3:29" x14ac:dyDescent="0.3">
      <c r="Q36" s="54"/>
      <c r="Y36" s="54"/>
      <c r="Z36" s="54"/>
      <c r="AA36" s="54"/>
      <c r="AB36" s="54"/>
      <c r="AC36" s="54"/>
    </row>
    <row r="37" spans="3:29" x14ac:dyDescent="0.3">
      <c r="Y37" s="54"/>
      <c r="Z37" s="54"/>
      <c r="AA37" s="54"/>
      <c r="AB37" s="54"/>
      <c r="AC37" s="54"/>
    </row>
    <row r="38" spans="3:29" x14ac:dyDescent="0.3">
      <c r="Y38" s="54"/>
      <c r="Z38" s="54"/>
      <c r="AA38" s="54"/>
      <c r="AB38" s="54"/>
      <c r="AC38" s="54"/>
    </row>
    <row r="39" spans="3:29" ht="15" customHeight="1" x14ac:dyDescent="0.3">
      <c r="Y39" s="54"/>
      <c r="Z39" s="54"/>
      <c r="AA39" s="54"/>
      <c r="AB39" s="54"/>
      <c r="AC39" s="54"/>
    </row>
    <row r="40" spans="3:29" ht="15" customHeight="1" x14ac:dyDescent="0.3">
      <c r="AB40" s="54"/>
      <c r="AC40" s="54"/>
    </row>
    <row r="41" spans="3:29" ht="15" customHeight="1" x14ac:dyDescent="0.3">
      <c r="AB41" s="54"/>
      <c r="AC41" s="54"/>
    </row>
    <row r="42" spans="3:29" ht="92.4" customHeight="1" x14ac:dyDescent="0.3">
      <c r="C42" s="68" t="s">
        <v>49</v>
      </c>
      <c r="D42" s="69" t="s">
        <v>51</v>
      </c>
      <c r="E42" s="69" t="s">
        <v>52</v>
      </c>
      <c r="Y42" s="54"/>
    </row>
    <row r="43" spans="3:29" ht="30" customHeight="1" x14ac:dyDescent="0.3">
      <c r="C43" s="68">
        <v>2000</v>
      </c>
      <c r="D43" s="5">
        <v>305</v>
      </c>
      <c r="E43" s="68">
        <v>470</v>
      </c>
      <c r="G43" t="s">
        <v>53</v>
      </c>
      <c r="H43"/>
      <c r="I43"/>
      <c r="J43"/>
      <c r="K43"/>
      <c r="L43"/>
      <c r="M43"/>
      <c r="N43"/>
      <c r="O43"/>
      <c r="P43" s="54"/>
      <c r="Q43" s="54"/>
      <c r="Y43" s="54"/>
    </row>
    <row r="44" spans="3:29" ht="28.2" customHeight="1" thickBot="1" x14ac:dyDescent="0.35">
      <c r="C44" s="68">
        <v>2001</v>
      </c>
      <c r="D44" s="5">
        <v>316</v>
      </c>
      <c r="E44" s="68">
        <v>485</v>
      </c>
      <c r="G44"/>
      <c r="H44"/>
      <c r="I44"/>
      <c r="J44"/>
      <c r="K44"/>
      <c r="L44"/>
      <c r="M44"/>
      <c r="N44"/>
      <c r="O44"/>
      <c r="P44" s="54"/>
      <c r="Q44" s="54"/>
      <c r="AA44" s="54"/>
      <c r="AB44" s="54"/>
      <c r="AC44" s="54"/>
    </row>
    <row r="45" spans="3:29" ht="31.2" customHeight="1" x14ac:dyDescent="0.3">
      <c r="C45" s="68">
        <v>2002</v>
      </c>
      <c r="D45" s="5">
        <v>358</v>
      </c>
      <c r="E45" s="68">
        <v>499</v>
      </c>
      <c r="G45" s="74" t="s">
        <v>54</v>
      </c>
      <c r="H45" s="74"/>
      <c r="I45"/>
      <c r="J45"/>
      <c r="K45"/>
      <c r="L45"/>
      <c r="M45"/>
      <c r="N45"/>
      <c r="O45"/>
      <c r="P45" s="54"/>
      <c r="Q45" s="54"/>
      <c r="AC45" s="54"/>
    </row>
    <row r="46" spans="3:29" ht="28.2" customHeight="1" x14ac:dyDescent="0.3">
      <c r="C46" s="68">
        <v>2003</v>
      </c>
      <c r="D46" s="5">
        <v>350</v>
      </c>
      <c r="E46" s="68">
        <v>515</v>
      </c>
      <c r="G46" s="71" t="s">
        <v>55</v>
      </c>
      <c r="H46" s="71">
        <v>0.89363948114403779</v>
      </c>
      <c r="I46"/>
      <c r="J46"/>
      <c r="K46"/>
      <c r="L46"/>
      <c r="M46"/>
      <c r="N46"/>
      <c r="O46"/>
      <c r="P46" s="54"/>
      <c r="Q46" s="54"/>
      <c r="AC46" s="54"/>
    </row>
    <row r="47" spans="3:29" ht="26.4" customHeight="1" x14ac:dyDescent="0.3">
      <c r="C47" s="68">
        <v>2004</v>
      </c>
      <c r="D47" s="5">
        <v>375</v>
      </c>
      <c r="E47" s="68">
        <v>532</v>
      </c>
      <c r="G47" s="71" t="s">
        <v>56</v>
      </c>
      <c r="H47" s="71">
        <v>0.79859152225938512</v>
      </c>
      <c r="I47"/>
      <c r="J47"/>
      <c r="K47"/>
      <c r="L47"/>
      <c r="M47"/>
      <c r="N47"/>
      <c r="O47"/>
      <c r="P47" s="54"/>
      <c r="Q47" s="54"/>
      <c r="Y47" s="54"/>
      <c r="Z47" s="54"/>
      <c r="AA47" s="54"/>
      <c r="AB47" s="54"/>
      <c r="AC47" s="54"/>
    </row>
    <row r="48" spans="3:29" ht="23.4" x14ac:dyDescent="0.3">
      <c r="C48" s="68">
        <v>2005</v>
      </c>
      <c r="D48" s="5">
        <v>392</v>
      </c>
      <c r="E48" s="68">
        <v>532</v>
      </c>
      <c r="G48" s="71" t="s">
        <v>57</v>
      </c>
      <c r="H48" s="71">
        <v>0.77845067448532357</v>
      </c>
      <c r="I48"/>
      <c r="J48"/>
      <c r="K48"/>
      <c r="L48"/>
      <c r="M48"/>
      <c r="N48"/>
      <c r="O48"/>
      <c r="P48" s="54"/>
      <c r="Q48" s="54"/>
      <c r="Y48" s="54"/>
      <c r="Z48" s="54"/>
      <c r="AA48" s="54"/>
      <c r="AB48" s="54"/>
      <c r="AC48" s="54"/>
    </row>
    <row r="49" spans="3:29" ht="30.6" customHeight="1" x14ac:dyDescent="4.1500000000000004">
      <c r="C49" s="68">
        <v>2006</v>
      </c>
      <c r="D49" s="5">
        <v>400</v>
      </c>
      <c r="E49" s="68">
        <v>556</v>
      </c>
      <c r="G49" s="71" t="s">
        <v>18</v>
      </c>
      <c r="H49" s="71">
        <v>21.804197607404404</v>
      </c>
      <c r="I49"/>
      <c r="J49"/>
      <c r="K49"/>
      <c r="L49"/>
      <c r="M49"/>
      <c r="N49"/>
      <c r="O49"/>
      <c r="P49" s="54"/>
      <c r="Q49" s="54"/>
      <c r="Y49" s="60"/>
      <c r="Z49" s="54"/>
      <c r="AA49" s="54"/>
      <c r="AB49" s="54"/>
      <c r="AC49" s="54"/>
    </row>
    <row r="50" spans="3:29" ht="24" thickBot="1" x14ac:dyDescent="0.35">
      <c r="C50" s="68">
        <v>2007</v>
      </c>
      <c r="D50" s="5">
        <v>398</v>
      </c>
      <c r="E50" s="68">
        <v>576</v>
      </c>
      <c r="G50" s="72" t="s">
        <v>58</v>
      </c>
      <c r="H50" s="72">
        <v>12</v>
      </c>
      <c r="I50"/>
      <c r="J50"/>
      <c r="K50"/>
      <c r="L50"/>
      <c r="M50"/>
      <c r="N50"/>
      <c r="O50"/>
      <c r="P50" s="54"/>
      <c r="Q50" s="54"/>
      <c r="Y50" s="54"/>
      <c r="Z50" s="54"/>
      <c r="AA50" s="54"/>
      <c r="AB50" s="54"/>
      <c r="AC50" s="54"/>
    </row>
    <row r="51" spans="3:29" ht="23.4" x14ac:dyDescent="0.3">
      <c r="C51" s="68">
        <v>2008</v>
      </c>
      <c r="D51" s="5">
        <v>430</v>
      </c>
      <c r="E51" s="68">
        <v>583</v>
      </c>
      <c r="G51"/>
      <c r="H51"/>
      <c r="I51"/>
      <c r="J51"/>
      <c r="K51"/>
      <c r="L51"/>
      <c r="M51"/>
      <c r="N51"/>
      <c r="O51"/>
      <c r="P51" s="54"/>
      <c r="Q51" s="54"/>
      <c r="Y51" s="54"/>
      <c r="Z51" s="54"/>
      <c r="AA51" s="54"/>
      <c r="AB51" s="54"/>
      <c r="AC51" s="54"/>
    </row>
    <row r="52" spans="3:29" ht="24" thickBot="1" x14ac:dyDescent="0.35">
      <c r="C52" s="68">
        <v>2009</v>
      </c>
      <c r="D52" s="5">
        <v>456</v>
      </c>
      <c r="E52" s="68">
        <v>587</v>
      </c>
      <c r="G52" t="s">
        <v>59</v>
      </c>
      <c r="H52"/>
      <c r="I52"/>
      <c r="J52"/>
      <c r="K52"/>
      <c r="L52"/>
      <c r="M52"/>
      <c r="N52"/>
      <c r="O52"/>
      <c r="P52" s="54"/>
      <c r="Q52" s="54"/>
      <c r="Y52" s="54"/>
      <c r="Z52" s="54"/>
      <c r="AA52" s="54"/>
      <c r="AB52" s="54"/>
      <c r="AC52" s="54"/>
    </row>
    <row r="53" spans="3:29" ht="23.4" x14ac:dyDescent="0.3">
      <c r="C53" s="68">
        <v>2010</v>
      </c>
      <c r="D53" s="5">
        <v>578</v>
      </c>
      <c r="E53" s="68">
        <v>601</v>
      </c>
      <c r="G53" s="73"/>
      <c r="H53" s="73" t="s">
        <v>63</v>
      </c>
      <c r="I53" s="73" t="s">
        <v>64</v>
      </c>
      <c r="J53" s="73" t="s">
        <v>65</v>
      </c>
      <c r="K53" s="73" t="s">
        <v>66</v>
      </c>
      <c r="L53" s="73" t="s">
        <v>67</v>
      </c>
      <c r="M53"/>
      <c r="N53"/>
      <c r="O53"/>
      <c r="P53" s="54"/>
      <c r="Q53" s="54"/>
      <c r="Y53" s="54"/>
      <c r="Z53" s="54"/>
      <c r="AA53" s="54"/>
      <c r="AB53" s="54"/>
      <c r="AC53" s="54"/>
    </row>
    <row r="54" spans="3:29" ht="27" customHeight="1" x14ac:dyDescent="0.3">
      <c r="C54" s="68">
        <v>2011</v>
      </c>
      <c r="D54" s="5">
        <v>498</v>
      </c>
      <c r="E54" s="68">
        <v>605</v>
      </c>
      <c r="G54" s="71" t="s">
        <v>60</v>
      </c>
      <c r="H54" s="71">
        <v>1</v>
      </c>
      <c r="I54" s="71">
        <v>18850.686333639263</v>
      </c>
      <c r="J54" s="71">
        <v>18850.686333639263</v>
      </c>
      <c r="K54" s="71">
        <v>39.650342985455481</v>
      </c>
      <c r="L54" s="71">
        <v>8.9447769758946348E-5</v>
      </c>
      <c r="M54"/>
      <c r="N54"/>
      <c r="O54"/>
      <c r="P54" s="54"/>
      <c r="Q54" s="54"/>
      <c r="Y54" s="54"/>
      <c r="Z54" s="54"/>
      <c r="AA54" s="54"/>
      <c r="AB54" s="54"/>
      <c r="AC54" s="54"/>
    </row>
    <row r="55" spans="3:29" ht="14.4" customHeight="1" x14ac:dyDescent="0.3">
      <c r="G55" s="71" t="s">
        <v>61</v>
      </c>
      <c r="H55" s="71">
        <v>10</v>
      </c>
      <c r="I55" s="71">
        <v>4754.2303330273999</v>
      </c>
      <c r="J55" s="71">
        <v>475.42303330274001</v>
      </c>
      <c r="K55" s="71"/>
      <c r="L55" s="71"/>
      <c r="M55"/>
      <c r="N55"/>
      <c r="O55"/>
      <c r="P55" s="54"/>
      <c r="Q55" s="54"/>
      <c r="Y55" s="54"/>
      <c r="Z55" s="54"/>
      <c r="AA55" s="54"/>
      <c r="AB55" s="54"/>
      <c r="AC55" s="54"/>
    </row>
    <row r="56" spans="3:29" ht="15" thickBot="1" x14ac:dyDescent="0.35">
      <c r="G56" s="72" t="s">
        <v>47</v>
      </c>
      <c r="H56" s="72">
        <v>11</v>
      </c>
      <c r="I56" s="72">
        <v>23604.916666666664</v>
      </c>
      <c r="J56" s="72"/>
      <c r="K56" s="72"/>
      <c r="L56" s="72"/>
      <c r="M56"/>
      <c r="N56"/>
      <c r="O56"/>
      <c r="P56" s="54"/>
      <c r="Q56" s="54"/>
      <c r="Y56" s="54"/>
      <c r="Z56" s="54"/>
      <c r="AA56" s="54"/>
      <c r="AB56" s="54"/>
      <c r="AC56" s="54"/>
    </row>
    <row r="57" spans="3:29" ht="15" thickBot="1" x14ac:dyDescent="0.35">
      <c r="G57"/>
      <c r="H57"/>
      <c r="I57"/>
      <c r="J57"/>
      <c r="K57"/>
      <c r="L57"/>
      <c r="M57"/>
      <c r="N57"/>
      <c r="O57"/>
      <c r="P57" s="54"/>
      <c r="Q57" s="54"/>
      <c r="Y57" s="54"/>
      <c r="Z57" s="54"/>
      <c r="AA57" s="54"/>
      <c r="AB57" s="54"/>
      <c r="AC57" s="54"/>
    </row>
    <row r="58" spans="3:29" x14ac:dyDescent="0.3">
      <c r="G58" s="73"/>
      <c r="H58" s="73" t="s">
        <v>68</v>
      </c>
      <c r="I58" s="73" t="s">
        <v>18</v>
      </c>
      <c r="J58" s="73" t="s">
        <v>69</v>
      </c>
      <c r="K58" s="73" t="s">
        <v>70</v>
      </c>
      <c r="L58" s="73" t="s">
        <v>71</v>
      </c>
      <c r="M58" s="73" t="s">
        <v>72</v>
      </c>
      <c r="N58" s="73" t="s">
        <v>73</v>
      </c>
      <c r="O58" s="73" t="s">
        <v>74</v>
      </c>
      <c r="P58" s="54"/>
      <c r="Q58" s="54"/>
    </row>
    <row r="59" spans="3:29" ht="28.8" x14ac:dyDescent="0.55000000000000004">
      <c r="G59" s="98" t="s">
        <v>62</v>
      </c>
      <c r="H59" s="98">
        <v>328.98167693719694</v>
      </c>
      <c r="I59" s="71">
        <v>34.891436336731971</v>
      </c>
      <c r="J59" s="71">
        <v>9.4287226745911106</v>
      </c>
      <c r="K59" s="71">
        <v>2.7180279662856353E-6</v>
      </c>
      <c r="L59" s="71">
        <v>251.2387120337188</v>
      </c>
      <c r="M59" s="71">
        <v>406.72464184067508</v>
      </c>
      <c r="N59" s="71">
        <v>251.2387120337188</v>
      </c>
      <c r="O59" s="71">
        <v>406.72464184067508</v>
      </c>
      <c r="P59" s="54"/>
      <c r="Q59" s="54"/>
      <c r="R59" s="54"/>
      <c r="S59" s="54"/>
    </row>
    <row r="60" spans="3:29" ht="29.4" thickBot="1" x14ac:dyDescent="0.6">
      <c r="G60" s="99" t="s">
        <v>75</v>
      </c>
      <c r="H60" s="99">
        <v>0.53402386259341783</v>
      </c>
      <c r="I60" s="72">
        <v>8.4808071858732514E-2</v>
      </c>
      <c r="J60" s="72">
        <v>6.2968518313086781</v>
      </c>
      <c r="K60" s="72">
        <v>8.9447769758946687E-5</v>
      </c>
      <c r="L60" s="72">
        <v>0.34505970272293207</v>
      </c>
      <c r="M60" s="72">
        <v>0.72298802246390359</v>
      </c>
      <c r="N60" s="72">
        <v>0.34505970272293207</v>
      </c>
      <c r="O60" s="72">
        <v>0.72298802246390359</v>
      </c>
      <c r="P60" s="54"/>
      <c r="Q60" s="54"/>
      <c r="R60" s="54"/>
      <c r="S60" s="54"/>
    </row>
    <row r="61" spans="3:29" x14ac:dyDescent="0.3">
      <c r="N61" s="54"/>
      <c r="O61" s="54"/>
      <c r="P61" s="54"/>
      <c r="Q61" s="54"/>
      <c r="R61" s="54"/>
      <c r="S61" s="54"/>
    </row>
    <row r="62" spans="3:29" x14ac:dyDescent="0.3">
      <c r="N62" s="54"/>
      <c r="O62" s="54"/>
      <c r="P62" s="54"/>
      <c r="Q62" s="54"/>
      <c r="R62" s="54"/>
      <c r="S62" s="54"/>
    </row>
    <row r="63" spans="3:29" x14ac:dyDescent="0.3">
      <c r="N63" s="54"/>
      <c r="O63" s="54"/>
      <c r="P63" s="54"/>
      <c r="Q63" s="54"/>
      <c r="R63" s="54"/>
      <c r="S63" s="54"/>
    </row>
    <row r="64" spans="3:29" x14ac:dyDescent="0.3">
      <c r="N64" s="54"/>
      <c r="O64" s="54"/>
      <c r="P64" s="54"/>
      <c r="Q64" s="54"/>
      <c r="R64" s="54"/>
      <c r="S64" s="54"/>
    </row>
    <row r="65" spans="14:19" x14ac:dyDescent="0.3">
      <c r="N65" s="54"/>
      <c r="O65" s="54"/>
      <c r="P65" s="54"/>
      <c r="Q65" s="54"/>
      <c r="R65" s="54"/>
      <c r="S65" s="54"/>
    </row>
    <row r="66" spans="14:19" x14ac:dyDescent="0.3">
      <c r="N66" s="54"/>
      <c r="O66" s="54"/>
      <c r="P66" s="54"/>
      <c r="Q66" s="54"/>
      <c r="R66" s="54"/>
      <c r="S66" s="54"/>
    </row>
    <row r="67" spans="14:19" x14ac:dyDescent="0.3">
      <c r="N67" s="54"/>
      <c r="O67" s="54"/>
      <c r="P67" s="54"/>
      <c r="Q67" s="54"/>
      <c r="R67" s="54"/>
      <c r="S67" s="54"/>
    </row>
    <row r="68" spans="14:19" x14ac:dyDescent="0.3">
      <c r="N68" s="54"/>
      <c r="O68" s="54"/>
      <c r="P68" s="54"/>
      <c r="Q68" s="54"/>
      <c r="R68" s="54"/>
      <c r="S68" s="54"/>
    </row>
    <row r="69" spans="14:19" x14ac:dyDescent="0.3">
      <c r="N69" s="54"/>
      <c r="O69" s="54"/>
      <c r="P69" s="54"/>
      <c r="Q69" s="54"/>
      <c r="R69" s="54"/>
      <c r="S69" s="54"/>
    </row>
    <row r="70" spans="14:19" x14ac:dyDescent="0.3">
      <c r="N70" s="54"/>
      <c r="O70" s="54"/>
      <c r="P70" s="54"/>
      <c r="Q70" s="54"/>
      <c r="R70" s="54"/>
      <c r="S70" s="54"/>
    </row>
    <row r="71" spans="14:19" x14ac:dyDescent="0.3">
      <c r="N71" s="54"/>
      <c r="O71" s="54"/>
      <c r="P71" s="54"/>
      <c r="Q71" s="54"/>
      <c r="R71" s="54"/>
      <c r="S71" s="54"/>
    </row>
    <row r="72" spans="14:19" ht="18" customHeight="1" x14ac:dyDescent="0.3">
      <c r="N72" s="54"/>
      <c r="O72" s="54"/>
      <c r="P72" s="54"/>
      <c r="Q72" s="54"/>
      <c r="R72" s="54"/>
      <c r="S72" s="54"/>
    </row>
    <row r="73" spans="14:19" ht="18" customHeight="1" x14ac:dyDescent="0.3">
      <c r="N73" s="54"/>
      <c r="O73" s="54"/>
      <c r="P73" s="54"/>
      <c r="Q73" s="54"/>
      <c r="R73" s="54"/>
      <c r="S73" s="54"/>
    </row>
    <row r="74" spans="14:19" ht="18" customHeight="1" x14ac:dyDescent="0.3">
      <c r="N74" s="54"/>
      <c r="O74" s="54"/>
      <c r="P74" s="54"/>
      <c r="Q74" s="54"/>
      <c r="R74" s="54"/>
      <c r="S74" s="54"/>
    </row>
    <row r="75" spans="14:19" ht="18" customHeight="1" x14ac:dyDescent="0.3">
      <c r="N75" s="54"/>
      <c r="O75" s="54"/>
      <c r="P75" s="54"/>
      <c r="Q75" s="54"/>
      <c r="R75" s="54"/>
      <c r="S75" s="54"/>
    </row>
    <row r="76" spans="14:19" x14ac:dyDescent="0.3">
      <c r="N76" s="54"/>
      <c r="O76" s="54"/>
      <c r="P76" s="54"/>
      <c r="Q76" s="54"/>
      <c r="R76" s="54"/>
      <c r="S76" s="54"/>
    </row>
    <row r="77" spans="14:19" x14ac:dyDescent="0.3">
      <c r="N77" s="54"/>
      <c r="O77" s="54"/>
      <c r="P77" s="54"/>
      <c r="Q77" s="54"/>
      <c r="R77" s="54"/>
      <c r="S77" s="54"/>
    </row>
    <row r="78" spans="14:19" ht="26.25" customHeight="1" x14ac:dyDescent="0.3">
      <c r="N78" s="54"/>
      <c r="O78" s="54"/>
      <c r="P78" s="54"/>
      <c r="Q78" s="54"/>
      <c r="R78" s="54"/>
      <c r="S78" s="54"/>
    </row>
    <row r="79" spans="14:19" ht="15" customHeight="1" x14ac:dyDescent="0.3">
      <c r="N79" s="54"/>
      <c r="O79" s="54"/>
      <c r="P79" s="54"/>
      <c r="Q79" s="54"/>
      <c r="R79" s="54"/>
      <c r="S79" s="54"/>
    </row>
    <row r="80" spans="14:19" ht="15" customHeight="1" x14ac:dyDescent="0.3">
      <c r="N80" s="54"/>
      <c r="O80" s="54"/>
      <c r="P80" s="54"/>
      <c r="Q80" s="54"/>
      <c r="R80" s="54"/>
      <c r="S80" s="54"/>
    </row>
    <row r="81" spans="14:19" x14ac:dyDescent="0.3">
      <c r="N81" s="54"/>
      <c r="O81" s="54"/>
      <c r="P81" s="54"/>
      <c r="Q81" s="54"/>
      <c r="R81" s="54"/>
      <c r="S81" s="54"/>
    </row>
    <row r="82" spans="14:19" ht="15" customHeight="1" x14ac:dyDescent="0.3">
      <c r="N82" s="54"/>
      <c r="O82" s="54"/>
      <c r="P82" s="54"/>
      <c r="Q82" s="54"/>
      <c r="R82" s="54"/>
      <c r="S82" s="54"/>
    </row>
    <row r="83" spans="14:19" ht="15" customHeight="1" x14ac:dyDescent="0.3">
      <c r="N83" s="54"/>
      <c r="O83" s="54"/>
      <c r="P83" s="54"/>
      <c r="Q83" s="54"/>
      <c r="R83" s="54"/>
      <c r="S83" s="54"/>
    </row>
    <row r="84" spans="14:19" x14ac:dyDescent="0.3">
      <c r="N84" s="54"/>
      <c r="O84" s="54"/>
      <c r="P84" s="54"/>
      <c r="Q84" s="54"/>
      <c r="R84" s="54"/>
      <c r="S84" s="54"/>
    </row>
    <row r="85" spans="14:19" x14ac:dyDescent="0.3">
      <c r="N85" s="54"/>
      <c r="O85" s="54"/>
      <c r="P85" s="54"/>
      <c r="Q85" s="54"/>
      <c r="R85" s="54"/>
      <c r="S85" s="54"/>
    </row>
    <row r="86" spans="14:19" x14ac:dyDescent="0.3">
      <c r="N86" s="54"/>
      <c r="O86" s="54"/>
      <c r="P86" s="54"/>
      <c r="Q86" s="54"/>
      <c r="R86" s="54"/>
      <c r="S86" s="54"/>
    </row>
    <row r="87" spans="14:19" x14ac:dyDescent="0.3">
      <c r="N87" s="54"/>
      <c r="O87" s="54"/>
      <c r="P87" s="54"/>
      <c r="Q87" s="54"/>
      <c r="R87" s="54"/>
      <c r="S87" s="54"/>
    </row>
    <row r="88" spans="14:19" x14ac:dyDescent="0.3">
      <c r="N88" s="54"/>
      <c r="O88" s="54"/>
      <c r="P88" s="54"/>
      <c r="Q88" s="54"/>
      <c r="R88" s="54"/>
      <c r="S88" s="54"/>
    </row>
    <row r="89" spans="14:19" x14ac:dyDescent="0.3">
      <c r="R89" s="54"/>
      <c r="S89" s="54"/>
    </row>
    <row r="90" spans="14:19" x14ac:dyDescent="0.3">
      <c r="R90" s="54"/>
      <c r="S90" s="54"/>
    </row>
    <row r="91" spans="14:19" x14ac:dyDescent="0.3">
      <c r="R91" s="54"/>
      <c r="S91" s="54"/>
    </row>
    <row r="92" spans="14:19" x14ac:dyDescent="0.3">
      <c r="R92" s="54"/>
      <c r="S92" s="54"/>
    </row>
    <row r="93" spans="14:19" ht="14.4" customHeight="1" x14ac:dyDescent="0.3">
      <c r="R93" s="54"/>
      <c r="S93" s="54"/>
    </row>
    <row r="94" spans="14:19" ht="14.4" customHeight="1" x14ac:dyDescent="0.3">
      <c r="R94" s="54"/>
      <c r="S94" s="54"/>
    </row>
    <row r="95" spans="14:19" x14ac:dyDescent="0.3">
      <c r="R95" s="54"/>
      <c r="S95" s="54"/>
    </row>
    <row r="96" spans="14:19" x14ac:dyDescent="0.3">
      <c r="R96" s="54"/>
      <c r="S96" s="54"/>
    </row>
    <row r="97" spans="18:19" ht="15" customHeight="1" x14ac:dyDescent="0.3">
      <c r="R97" s="54"/>
      <c r="S97" s="54"/>
    </row>
    <row r="98" spans="18:19" ht="15" customHeight="1" x14ac:dyDescent="0.3">
      <c r="R98" s="54"/>
      <c r="S98" s="54"/>
    </row>
    <row r="99" spans="18:19" ht="15" customHeight="1" x14ac:dyDescent="0.3">
      <c r="R99" s="54"/>
      <c r="S99" s="54"/>
    </row>
    <row r="100" spans="18:19" ht="15" customHeight="1" x14ac:dyDescent="0.3">
      <c r="R100" s="54"/>
      <c r="S100" s="54"/>
    </row>
    <row r="101" spans="18:19" ht="15" customHeight="1" x14ac:dyDescent="0.3">
      <c r="R101" s="54"/>
      <c r="S101" s="54"/>
    </row>
    <row r="102" spans="18:19" ht="15" customHeight="1" x14ac:dyDescent="0.3">
      <c r="R102" s="54"/>
      <c r="S102" s="54"/>
    </row>
    <row r="103" spans="18:19" ht="15" customHeight="1" x14ac:dyDescent="0.3">
      <c r="R103" s="54"/>
      <c r="S103" s="54"/>
    </row>
    <row r="104" spans="18:19" ht="15" customHeight="1" x14ac:dyDescent="0.3"/>
    <row r="105" spans="18:19" ht="15" customHeight="1" x14ac:dyDescent="0.3"/>
    <row r="106" spans="18:19" ht="15" customHeight="1" x14ac:dyDescent="0.3">
      <c r="R106" s="54"/>
      <c r="S106" s="54"/>
    </row>
    <row r="107" spans="18:19" ht="15" customHeight="1" x14ac:dyDescent="0.3">
      <c r="S107" s="54"/>
    </row>
    <row r="108" spans="18:19" ht="15" customHeight="1" x14ac:dyDescent="0.3">
      <c r="S108" s="54"/>
    </row>
    <row r="109" spans="18:19" ht="18.75" customHeight="1" x14ac:dyDescent="0.3">
      <c r="R109" s="54"/>
      <c r="S109" s="54"/>
    </row>
    <row r="110" spans="18:19" ht="15" customHeight="1" x14ac:dyDescent="0.3">
      <c r="R110" s="54"/>
      <c r="S110" s="54"/>
    </row>
    <row r="111" spans="18:19" ht="32.25" customHeight="1" x14ac:dyDescent="0.3">
      <c r="R111" s="54"/>
      <c r="S111" s="54"/>
    </row>
    <row r="112" spans="18:19" ht="15" customHeight="1" x14ac:dyDescent="0.3">
      <c r="R112" s="54"/>
      <c r="S112" s="54"/>
    </row>
    <row r="113" spans="14:19" ht="26.25" customHeight="1" x14ac:dyDescent="0.3">
      <c r="R113" s="54"/>
      <c r="S113" s="54"/>
    </row>
    <row r="114" spans="14:19" ht="33.75" customHeight="1" x14ac:dyDescent="0.3">
      <c r="R114" s="54"/>
      <c r="S114" s="54"/>
    </row>
    <row r="115" spans="14:19" ht="15" customHeight="1" x14ac:dyDescent="0.3">
      <c r="R115" s="54"/>
      <c r="S115" s="54"/>
    </row>
    <row r="116" spans="14:19" ht="15" customHeight="1" x14ac:dyDescent="0.3">
      <c r="R116" s="54"/>
      <c r="S116" s="54"/>
    </row>
    <row r="117" spans="14:19" ht="15" customHeight="1" x14ac:dyDescent="0.3">
      <c r="R117" s="54"/>
      <c r="S117" s="54"/>
    </row>
    <row r="118" spans="14:19" ht="15" customHeight="1" x14ac:dyDescent="0.3">
      <c r="R118" s="54"/>
      <c r="S118" s="54"/>
    </row>
    <row r="119" spans="14:19" ht="15" customHeight="1" x14ac:dyDescent="0.3">
      <c r="R119" s="54"/>
      <c r="S119" s="54"/>
    </row>
    <row r="120" spans="14:19" x14ac:dyDescent="0.3">
      <c r="R120" s="54"/>
      <c r="S120" s="54"/>
    </row>
    <row r="121" spans="14:19" x14ac:dyDescent="0.3">
      <c r="N121" s="54"/>
      <c r="O121" s="54"/>
      <c r="P121" s="54"/>
      <c r="Q121" s="54"/>
      <c r="R121" s="54"/>
      <c r="S121" s="54"/>
    </row>
    <row r="122" spans="14:19" x14ac:dyDescent="0.3">
      <c r="S122" s="54"/>
    </row>
    <row r="123" spans="14:19" x14ac:dyDescent="0.3">
      <c r="S123" s="54"/>
    </row>
    <row r="124" spans="14:19" ht="14.4" customHeight="1" x14ac:dyDescent="0.3">
      <c r="S124" s="54"/>
    </row>
    <row r="125" spans="14:19" ht="14.4" customHeight="1" x14ac:dyDescent="0.3">
      <c r="S125" s="54"/>
    </row>
    <row r="126" spans="14:19" x14ac:dyDescent="0.3">
      <c r="S126" s="54"/>
    </row>
    <row r="127" spans="14:19" x14ac:dyDescent="0.3">
      <c r="S127" s="54"/>
    </row>
    <row r="128" spans="14:19" ht="14.4" customHeight="1" x14ac:dyDescent="0.3">
      <c r="S128" s="54"/>
    </row>
    <row r="129" spans="14:19" ht="14.4" customHeight="1" x14ac:dyDescent="0.3">
      <c r="S129" s="54"/>
    </row>
    <row r="130" spans="14:19" ht="14.4" customHeight="1" x14ac:dyDescent="0.3">
      <c r="S130" s="54"/>
    </row>
    <row r="131" spans="14:19" x14ac:dyDescent="0.3">
      <c r="S131" s="54"/>
    </row>
    <row r="132" spans="14:19" x14ac:dyDescent="0.3">
      <c r="S132" s="54"/>
    </row>
    <row r="133" spans="14:19" x14ac:dyDescent="0.3">
      <c r="S133" s="54"/>
    </row>
    <row r="134" spans="14:19" x14ac:dyDescent="0.3">
      <c r="S134" s="54"/>
    </row>
    <row r="135" spans="14:19" ht="14.4" customHeight="1" x14ac:dyDescent="0.3">
      <c r="S135" s="54"/>
    </row>
    <row r="136" spans="14:19" ht="14.4" customHeight="1" x14ac:dyDescent="0.3">
      <c r="S136" s="54"/>
    </row>
    <row r="137" spans="14:19" x14ac:dyDescent="0.3">
      <c r="S137" s="54"/>
    </row>
    <row r="138" spans="14:19" x14ac:dyDescent="0.3">
      <c r="N138" s="54"/>
      <c r="O138" s="54"/>
      <c r="P138" s="54"/>
      <c r="Q138" s="54"/>
      <c r="R138" s="54"/>
      <c r="S138" s="54"/>
    </row>
    <row r="139" spans="14:19" x14ac:dyDescent="0.3">
      <c r="N139" s="54"/>
      <c r="O139" s="54"/>
      <c r="P139" s="54"/>
      <c r="Q139" s="54"/>
      <c r="R139" s="54"/>
      <c r="S139" s="54"/>
    </row>
  </sheetData>
  <mergeCells count="2">
    <mergeCell ref="S6:AB7"/>
    <mergeCell ref="S9:U10"/>
  </mergeCells>
  <pageMargins left="0.7" right="0.7" top="0.75" bottom="0.75" header="0.3" footer="0.3"/>
  <pageSetup scale="21"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N6:AB145"/>
  <sheetViews>
    <sheetView zoomScale="70" zoomScaleNormal="70" workbookViewId="0"/>
  </sheetViews>
  <sheetFormatPr defaultColWidth="8.88671875" defaultRowHeight="14.4" x14ac:dyDescent="0.3"/>
  <cols>
    <col min="1" max="3" width="8.88671875" style="1"/>
    <col min="4" max="4" width="21.33203125" style="1" customWidth="1"/>
    <col min="5" max="5" width="14" style="1" customWidth="1"/>
    <col min="6" max="6" width="16.88671875" style="1" customWidth="1"/>
    <col min="7" max="16384" width="8.88671875" style="1"/>
  </cols>
  <sheetData>
    <row r="6" spans="17:28" x14ac:dyDescent="0.3">
      <c r="S6" s="88"/>
      <c r="T6" s="88"/>
      <c r="U6" s="88"/>
      <c r="V6" s="88"/>
      <c r="W6" s="88"/>
      <c r="X6" s="88"/>
      <c r="Y6" s="88"/>
      <c r="Z6" s="88"/>
      <c r="AA6" s="88"/>
      <c r="AB6" s="88"/>
    </row>
    <row r="7" spans="17:28" x14ac:dyDescent="0.3">
      <c r="S7" s="88"/>
      <c r="T7" s="88"/>
      <c r="U7" s="88"/>
      <c r="V7" s="88"/>
      <c r="W7" s="88"/>
      <c r="X7" s="88"/>
      <c r="Y7" s="88"/>
      <c r="Z7" s="88"/>
      <c r="AA7" s="88"/>
      <c r="AB7" s="88"/>
    </row>
    <row r="9" spans="17:28" x14ac:dyDescent="0.3">
      <c r="S9" s="89"/>
      <c r="T9" s="89"/>
      <c r="U9" s="89"/>
    </row>
    <row r="10" spans="17:28" x14ac:dyDescent="0.3">
      <c r="S10" s="89"/>
      <c r="T10" s="89"/>
      <c r="U10" s="89"/>
    </row>
    <row r="13" spans="17:28" ht="15" customHeight="1" x14ac:dyDescent="0.3"/>
    <row r="14" spans="17:28" ht="15" customHeight="1" x14ac:dyDescent="0.3"/>
    <row r="16" spans="17:28" ht="15" customHeight="1" x14ac:dyDescent="0.3">
      <c r="Q16" s="55"/>
    </row>
    <row r="17" spans="17:17" ht="15" customHeight="1" x14ac:dyDescent="0.3">
      <c r="Q17" s="55"/>
    </row>
    <row r="45" ht="15" customHeight="1" x14ac:dyDescent="0.3"/>
    <row r="46" ht="15" customHeight="1" x14ac:dyDescent="0.3"/>
    <row r="47" ht="15" customHeight="1" x14ac:dyDescent="0.3"/>
    <row r="48" ht="15" customHeight="1" x14ac:dyDescent="0.3"/>
    <row r="49" spans="14:19" x14ac:dyDescent="0.3">
      <c r="N49" s="54"/>
      <c r="O49" s="54"/>
      <c r="P49" s="54"/>
      <c r="Q49" s="54"/>
      <c r="R49" s="54"/>
      <c r="S49" s="54"/>
    </row>
    <row r="50" spans="14:19" x14ac:dyDescent="0.3">
      <c r="N50" s="54"/>
      <c r="O50" s="54"/>
      <c r="P50" s="54"/>
      <c r="Q50" s="54"/>
      <c r="R50" s="54"/>
      <c r="S50" s="54"/>
    </row>
    <row r="51" spans="14:19" x14ac:dyDescent="0.3">
      <c r="N51" s="54"/>
      <c r="O51" s="54"/>
      <c r="P51" s="54"/>
      <c r="Q51" s="54"/>
      <c r="R51" s="54"/>
      <c r="S51" s="54"/>
    </row>
    <row r="52" spans="14:19" x14ac:dyDescent="0.3">
      <c r="N52" s="54"/>
      <c r="O52" s="54"/>
      <c r="P52" s="54"/>
      <c r="Q52" s="54"/>
      <c r="R52" s="54"/>
      <c r="S52" s="54"/>
    </row>
    <row r="53" spans="14:19" x14ac:dyDescent="0.3">
      <c r="N53" s="54"/>
      <c r="O53" s="54"/>
      <c r="P53" s="54"/>
      <c r="Q53" s="54"/>
      <c r="R53" s="54"/>
      <c r="S53" s="54"/>
    </row>
    <row r="54" spans="14:19" x14ac:dyDescent="0.3">
      <c r="N54" s="54"/>
      <c r="O54" s="54"/>
      <c r="P54" s="54"/>
      <c r="Q54" s="54"/>
      <c r="R54" s="54"/>
      <c r="S54" s="54"/>
    </row>
    <row r="55" spans="14:19" x14ac:dyDescent="0.3">
      <c r="N55" s="54"/>
      <c r="O55" s="54"/>
      <c r="P55" s="54"/>
      <c r="Q55" s="54"/>
      <c r="R55" s="54"/>
      <c r="S55" s="54"/>
    </row>
    <row r="56" spans="14:19" x14ac:dyDescent="0.3">
      <c r="N56" s="54"/>
      <c r="O56" s="54"/>
      <c r="P56" s="54"/>
      <c r="Q56" s="54"/>
      <c r="R56" s="54"/>
      <c r="S56" s="54"/>
    </row>
    <row r="57" spans="14:19" x14ac:dyDescent="0.3">
      <c r="N57" s="54"/>
      <c r="O57" s="54"/>
      <c r="P57" s="54"/>
      <c r="Q57" s="54"/>
      <c r="R57" s="54"/>
      <c r="S57" s="54"/>
    </row>
    <row r="58" spans="14:19" x14ac:dyDescent="0.3">
      <c r="N58" s="54"/>
      <c r="O58" s="54"/>
      <c r="P58" s="54"/>
      <c r="Q58" s="54"/>
      <c r="R58" s="54"/>
      <c r="S58" s="54"/>
    </row>
    <row r="59" spans="14:19" x14ac:dyDescent="0.3">
      <c r="N59" s="54"/>
      <c r="O59" s="54"/>
      <c r="P59" s="54"/>
      <c r="Q59" s="54"/>
      <c r="R59" s="54"/>
      <c r="S59" s="54"/>
    </row>
    <row r="60" spans="14:19" x14ac:dyDescent="0.3">
      <c r="N60" s="54"/>
      <c r="O60" s="54"/>
      <c r="P60" s="54"/>
      <c r="Q60" s="54"/>
      <c r="R60" s="54"/>
      <c r="S60" s="54"/>
    </row>
    <row r="61" spans="14:19" x14ac:dyDescent="0.3">
      <c r="N61" s="54"/>
      <c r="O61" s="54"/>
      <c r="P61" s="54"/>
      <c r="Q61" s="54"/>
      <c r="R61" s="54"/>
      <c r="S61" s="54"/>
    </row>
    <row r="62" spans="14:19" x14ac:dyDescent="0.3">
      <c r="N62" s="54"/>
      <c r="O62" s="54"/>
      <c r="P62" s="54"/>
      <c r="Q62" s="54"/>
      <c r="R62" s="54"/>
      <c r="S62" s="54"/>
    </row>
    <row r="63" spans="14:19" x14ac:dyDescent="0.3">
      <c r="N63" s="54"/>
      <c r="O63" s="54"/>
      <c r="P63" s="54"/>
      <c r="Q63" s="54"/>
      <c r="R63" s="54"/>
      <c r="S63" s="54"/>
    </row>
    <row r="64" spans="14:19" x14ac:dyDescent="0.3">
      <c r="N64" s="54"/>
      <c r="O64" s="54"/>
      <c r="P64" s="54"/>
      <c r="Q64" s="54"/>
      <c r="R64" s="54"/>
      <c r="S64" s="54"/>
    </row>
    <row r="65" spans="14:19" x14ac:dyDescent="0.3">
      <c r="N65" s="54"/>
      <c r="O65" s="54"/>
      <c r="P65" s="54"/>
      <c r="Q65" s="54"/>
      <c r="R65" s="54"/>
      <c r="S65" s="54"/>
    </row>
    <row r="66" spans="14:19" x14ac:dyDescent="0.3">
      <c r="N66" s="54"/>
      <c r="O66" s="54"/>
      <c r="P66" s="54"/>
      <c r="Q66" s="54"/>
      <c r="R66" s="54"/>
      <c r="S66" s="54"/>
    </row>
    <row r="67" spans="14:19" x14ac:dyDescent="0.3">
      <c r="N67" s="54"/>
      <c r="O67" s="54"/>
      <c r="P67" s="54"/>
      <c r="Q67" s="54"/>
      <c r="R67" s="54"/>
      <c r="S67" s="54"/>
    </row>
    <row r="68" spans="14:19" x14ac:dyDescent="0.3">
      <c r="N68" s="54"/>
      <c r="O68" s="54"/>
      <c r="P68" s="54"/>
      <c r="Q68" s="54"/>
      <c r="R68" s="54"/>
      <c r="S68" s="54"/>
    </row>
    <row r="69" spans="14:19" x14ac:dyDescent="0.3">
      <c r="N69" s="54"/>
      <c r="O69" s="54"/>
      <c r="P69" s="54"/>
      <c r="Q69" s="54"/>
      <c r="R69" s="54"/>
      <c r="S69" s="54"/>
    </row>
    <row r="70" spans="14:19" x14ac:dyDescent="0.3">
      <c r="N70" s="54"/>
      <c r="O70" s="54"/>
      <c r="P70" s="54"/>
      <c r="Q70" s="54"/>
      <c r="R70" s="54"/>
      <c r="S70" s="54"/>
    </row>
    <row r="71" spans="14:19" x14ac:dyDescent="0.3">
      <c r="N71" s="54"/>
      <c r="O71" s="54"/>
      <c r="P71" s="54"/>
      <c r="Q71" s="54"/>
      <c r="R71" s="54"/>
      <c r="S71" s="54"/>
    </row>
    <row r="72" spans="14:19" x14ac:dyDescent="0.3">
      <c r="N72" s="54"/>
      <c r="O72" s="54"/>
      <c r="P72" s="54"/>
      <c r="Q72" s="54"/>
      <c r="R72" s="54"/>
      <c r="S72" s="54"/>
    </row>
    <row r="73" spans="14:19" x14ac:dyDescent="0.3">
      <c r="N73" s="54"/>
      <c r="O73" s="54"/>
      <c r="P73" s="54"/>
      <c r="Q73" s="54"/>
      <c r="R73" s="54"/>
      <c r="S73" s="54"/>
    </row>
    <row r="74" spans="14:19" x14ac:dyDescent="0.3">
      <c r="N74" s="54"/>
      <c r="O74" s="54"/>
      <c r="P74" s="54"/>
      <c r="Q74" s="54"/>
      <c r="R74" s="54"/>
      <c r="S74" s="54"/>
    </row>
    <row r="75" spans="14:19" x14ac:dyDescent="0.3">
      <c r="N75" s="54"/>
      <c r="O75" s="54"/>
      <c r="P75" s="54"/>
      <c r="Q75" s="54"/>
      <c r="R75" s="54"/>
      <c r="S75" s="54"/>
    </row>
    <row r="76" spans="14:19" x14ac:dyDescent="0.3">
      <c r="N76" s="54"/>
      <c r="O76" s="54"/>
      <c r="P76" s="54"/>
      <c r="Q76" s="54"/>
      <c r="R76" s="54"/>
      <c r="S76" s="54"/>
    </row>
    <row r="77" spans="14:19" x14ac:dyDescent="0.3">
      <c r="N77" s="54"/>
      <c r="O77" s="54"/>
      <c r="P77" s="54"/>
      <c r="Q77" s="54"/>
      <c r="R77" s="54"/>
      <c r="S77" s="54"/>
    </row>
    <row r="78" spans="14:19" ht="18" customHeight="1" x14ac:dyDescent="0.3">
      <c r="N78" s="54"/>
      <c r="O78" s="54"/>
      <c r="P78" s="54"/>
      <c r="Q78" s="54"/>
      <c r="R78" s="54"/>
      <c r="S78" s="54"/>
    </row>
    <row r="79" spans="14:19" ht="18" customHeight="1" x14ac:dyDescent="0.3">
      <c r="N79" s="54"/>
      <c r="O79" s="54"/>
      <c r="P79" s="54"/>
      <c r="Q79" s="54"/>
      <c r="R79" s="54"/>
      <c r="S79" s="54"/>
    </row>
    <row r="80" spans="14:19" ht="18" customHeight="1" x14ac:dyDescent="0.3">
      <c r="N80" s="54"/>
      <c r="O80" s="54"/>
      <c r="P80" s="54"/>
      <c r="Q80" s="54"/>
      <c r="R80" s="54"/>
      <c r="S80" s="54"/>
    </row>
    <row r="81" spans="14:19" ht="18" customHeight="1" x14ac:dyDescent="0.3">
      <c r="N81" s="54"/>
      <c r="O81" s="54"/>
      <c r="P81" s="54"/>
      <c r="Q81" s="54"/>
      <c r="R81" s="54"/>
      <c r="S81" s="54"/>
    </row>
    <row r="82" spans="14:19" x14ac:dyDescent="0.3">
      <c r="N82" s="54"/>
      <c r="O82" s="54"/>
      <c r="P82" s="54"/>
      <c r="Q82" s="54"/>
      <c r="R82" s="54"/>
      <c r="S82" s="54"/>
    </row>
    <row r="83" spans="14:19" x14ac:dyDescent="0.3">
      <c r="N83" s="54"/>
      <c r="O83" s="54"/>
      <c r="P83" s="54"/>
      <c r="Q83" s="54"/>
      <c r="R83" s="54"/>
      <c r="S83" s="54"/>
    </row>
    <row r="84" spans="14:19" ht="26.25" customHeight="1" x14ac:dyDescent="0.3">
      <c r="N84" s="54"/>
      <c r="O84" s="54"/>
      <c r="P84" s="54"/>
      <c r="Q84" s="54"/>
      <c r="R84" s="54"/>
      <c r="S84" s="54"/>
    </row>
    <row r="85" spans="14:19" ht="15" customHeight="1" x14ac:dyDescent="0.3">
      <c r="N85" s="54"/>
      <c r="O85" s="54"/>
      <c r="P85" s="54"/>
      <c r="Q85" s="54"/>
      <c r="R85" s="54"/>
      <c r="S85" s="54"/>
    </row>
    <row r="86" spans="14:19" ht="15" customHeight="1" x14ac:dyDescent="0.3">
      <c r="N86" s="54"/>
      <c r="O86" s="54"/>
      <c r="P86" s="54"/>
      <c r="Q86" s="54"/>
      <c r="R86" s="54"/>
      <c r="S86" s="54"/>
    </row>
    <row r="87" spans="14:19" x14ac:dyDescent="0.3">
      <c r="N87" s="54"/>
      <c r="O87" s="54"/>
      <c r="P87" s="54"/>
      <c r="Q87" s="54"/>
      <c r="R87" s="54"/>
      <c r="S87" s="54"/>
    </row>
    <row r="88" spans="14:19" ht="15" customHeight="1" x14ac:dyDescent="0.3">
      <c r="N88" s="54"/>
      <c r="O88" s="54"/>
      <c r="P88" s="54"/>
      <c r="Q88" s="54"/>
      <c r="R88" s="54"/>
      <c r="S88" s="54"/>
    </row>
    <row r="89" spans="14:19" ht="15" customHeight="1" x14ac:dyDescent="0.3">
      <c r="N89" s="54"/>
      <c r="O89" s="54"/>
      <c r="P89" s="54"/>
      <c r="Q89" s="54"/>
      <c r="R89" s="54"/>
      <c r="S89" s="54"/>
    </row>
    <row r="90" spans="14:19" x14ac:dyDescent="0.3">
      <c r="N90" s="54"/>
      <c r="O90" s="54"/>
      <c r="P90" s="54"/>
      <c r="Q90" s="54"/>
      <c r="R90" s="54"/>
      <c r="S90" s="54"/>
    </row>
    <row r="91" spans="14:19" x14ac:dyDescent="0.3">
      <c r="N91" s="54"/>
      <c r="O91" s="54"/>
      <c r="P91" s="54"/>
      <c r="Q91" s="54"/>
      <c r="R91" s="54"/>
      <c r="S91" s="54"/>
    </row>
    <row r="92" spans="14:19" x14ac:dyDescent="0.3">
      <c r="N92" s="54"/>
      <c r="O92" s="54"/>
      <c r="P92" s="54"/>
      <c r="Q92" s="54"/>
      <c r="R92" s="54"/>
      <c r="S92" s="54"/>
    </row>
    <row r="93" spans="14:19" x14ac:dyDescent="0.3">
      <c r="N93" s="54"/>
      <c r="O93" s="54"/>
      <c r="P93" s="54"/>
      <c r="Q93" s="54"/>
      <c r="R93" s="54"/>
      <c r="S93" s="54"/>
    </row>
    <row r="94" spans="14:19" x14ac:dyDescent="0.3">
      <c r="N94" s="54"/>
      <c r="O94" s="54"/>
      <c r="P94" s="54"/>
      <c r="Q94" s="54"/>
      <c r="R94" s="54"/>
      <c r="S94" s="54"/>
    </row>
    <row r="95" spans="14:19" x14ac:dyDescent="0.3">
      <c r="R95" s="54"/>
      <c r="S95" s="54"/>
    </row>
    <row r="96" spans="14:19" x14ac:dyDescent="0.3">
      <c r="R96" s="54"/>
      <c r="S96" s="54"/>
    </row>
    <row r="97" spans="18:19" x14ac:dyDescent="0.3">
      <c r="R97" s="54"/>
      <c r="S97" s="54"/>
    </row>
    <row r="98" spans="18:19" x14ac:dyDescent="0.3">
      <c r="R98" s="54"/>
      <c r="S98" s="54"/>
    </row>
    <row r="99" spans="18:19" ht="14.4" customHeight="1" x14ac:dyDescent="0.3">
      <c r="R99" s="54"/>
      <c r="S99" s="54"/>
    </row>
    <row r="100" spans="18:19" ht="14.4" customHeight="1" x14ac:dyDescent="0.3">
      <c r="R100" s="54"/>
      <c r="S100" s="54"/>
    </row>
    <row r="101" spans="18:19" x14ac:dyDescent="0.3">
      <c r="R101" s="54"/>
      <c r="S101" s="54"/>
    </row>
    <row r="102" spans="18:19" x14ac:dyDescent="0.3">
      <c r="R102" s="54"/>
      <c r="S102" s="54"/>
    </row>
    <row r="103" spans="18:19" ht="15" customHeight="1" x14ac:dyDescent="0.3">
      <c r="R103" s="54"/>
      <c r="S103" s="54"/>
    </row>
    <row r="104" spans="18:19" ht="15" customHeight="1" x14ac:dyDescent="0.3">
      <c r="R104" s="54"/>
      <c r="S104" s="54"/>
    </row>
    <row r="105" spans="18:19" ht="15" customHeight="1" x14ac:dyDescent="0.3">
      <c r="R105" s="54"/>
      <c r="S105" s="54"/>
    </row>
    <row r="106" spans="18:19" ht="15" customHeight="1" x14ac:dyDescent="0.3">
      <c r="R106" s="54"/>
      <c r="S106" s="54"/>
    </row>
    <row r="107" spans="18:19" ht="15" customHeight="1" x14ac:dyDescent="0.3">
      <c r="R107" s="54"/>
      <c r="S107" s="54"/>
    </row>
    <row r="108" spans="18:19" ht="15" customHeight="1" x14ac:dyDescent="0.3">
      <c r="R108" s="54"/>
      <c r="S108" s="54"/>
    </row>
    <row r="109" spans="18:19" ht="15" customHeight="1" x14ac:dyDescent="0.3">
      <c r="R109" s="54"/>
      <c r="S109" s="54"/>
    </row>
    <row r="110" spans="18:19" ht="15" customHeight="1" x14ac:dyDescent="0.3"/>
    <row r="111" spans="18:19" ht="15" customHeight="1" x14ac:dyDescent="0.3"/>
    <row r="112" spans="18:19" ht="15" customHeight="1" x14ac:dyDescent="0.3">
      <c r="R112" s="54"/>
      <c r="S112" s="54"/>
    </row>
    <row r="113" spans="14:19" ht="15" customHeight="1" x14ac:dyDescent="0.3">
      <c r="S113" s="54"/>
    </row>
    <row r="114" spans="14:19" ht="15" customHeight="1" x14ac:dyDescent="0.3">
      <c r="S114" s="54"/>
    </row>
    <row r="115" spans="14:19" ht="18.75" customHeight="1" x14ac:dyDescent="0.3">
      <c r="R115" s="54"/>
      <c r="S115" s="54"/>
    </row>
    <row r="116" spans="14:19" ht="15" customHeight="1" x14ac:dyDescent="0.3">
      <c r="R116" s="54"/>
      <c r="S116" s="54"/>
    </row>
    <row r="117" spans="14:19" ht="32.25" customHeight="1" x14ac:dyDescent="0.3">
      <c r="R117" s="54"/>
      <c r="S117" s="54"/>
    </row>
    <row r="118" spans="14:19" ht="15" customHeight="1" x14ac:dyDescent="0.3">
      <c r="R118" s="54"/>
      <c r="S118" s="54"/>
    </row>
    <row r="119" spans="14:19" ht="26.25" customHeight="1" x14ac:dyDescent="0.3">
      <c r="R119" s="54"/>
      <c r="S119" s="54"/>
    </row>
    <row r="120" spans="14:19" ht="33.75" customHeight="1" x14ac:dyDescent="0.3">
      <c r="R120" s="54"/>
      <c r="S120" s="54"/>
    </row>
    <row r="121" spans="14:19" ht="15" customHeight="1" x14ac:dyDescent="0.3">
      <c r="R121" s="54"/>
      <c r="S121" s="54"/>
    </row>
    <row r="122" spans="14:19" ht="15" customHeight="1" x14ac:dyDescent="0.3">
      <c r="R122" s="54"/>
      <c r="S122" s="54"/>
    </row>
    <row r="123" spans="14:19" ht="15" customHeight="1" x14ac:dyDescent="0.3">
      <c r="R123" s="54"/>
      <c r="S123" s="54"/>
    </row>
    <row r="124" spans="14:19" ht="15" customHeight="1" x14ac:dyDescent="0.3">
      <c r="R124" s="54"/>
      <c r="S124" s="54"/>
    </row>
    <row r="125" spans="14:19" ht="15" customHeight="1" x14ac:dyDescent="0.3">
      <c r="R125" s="54"/>
      <c r="S125" s="54"/>
    </row>
    <row r="126" spans="14:19" x14ac:dyDescent="0.3">
      <c r="R126" s="54"/>
      <c r="S126" s="54"/>
    </row>
    <row r="127" spans="14:19" x14ac:dyDescent="0.3">
      <c r="N127" s="54"/>
      <c r="O127" s="54"/>
      <c r="P127" s="54"/>
      <c r="Q127" s="54"/>
      <c r="R127" s="54"/>
      <c r="S127" s="54"/>
    </row>
    <row r="128" spans="14:19" x14ac:dyDescent="0.3">
      <c r="S128" s="54"/>
    </row>
    <row r="129" spans="14:19" x14ac:dyDescent="0.3">
      <c r="S129" s="54"/>
    </row>
    <row r="130" spans="14:19" ht="14.4" customHeight="1" x14ac:dyDescent="0.3">
      <c r="S130" s="54"/>
    </row>
    <row r="131" spans="14:19" ht="14.4" customHeight="1" x14ac:dyDescent="0.3">
      <c r="S131" s="54"/>
    </row>
    <row r="132" spans="14:19" x14ac:dyDescent="0.3">
      <c r="S132" s="54"/>
    </row>
    <row r="133" spans="14:19" x14ac:dyDescent="0.3">
      <c r="S133" s="54"/>
    </row>
    <row r="134" spans="14:19" ht="14.4" customHeight="1" x14ac:dyDescent="0.3">
      <c r="S134" s="54"/>
    </row>
    <row r="135" spans="14:19" ht="14.4" customHeight="1" x14ac:dyDescent="0.3">
      <c r="S135" s="54"/>
    </row>
    <row r="136" spans="14:19" ht="14.4" customHeight="1" x14ac:dyDescent="0.3">
      <c r="S136" s="54"/>
    </row>
    <row r="137" spans="14:19" x14ac:dyDescent="0.3">
      <c r="S137" s="54"/>
    </row>
    <row r="138" spans="14:19" x14ac:dyDescent="0.3">
      <c r="S138" s="54"/>
    </row>
    <row r="139" spans="14:19" x14ac:dyDescent="0.3">
      <c r="S139" s="54"/>
    </row>
    <row r="140" spans="14:19" x14ac:dyDescent="0.3">
      <c r="S140" s="54"/>
    </row>
    <row r="141" spans="14:19" ht="14.4" customHeight="1" x14ac:dyDescent="0.3">
      <c r="S141" s="54"/>
    </row>
    <row r="142" spans="14:19" ht="14.4" customHeight="1" x14ac:dyDescent="0.3">
      <c r="S142" s="54"/>
    </row>
    <row r="143" spans="14:19" x14ac:dyDescent="0.3">
      <c r="S143" s="54"/>
    </row>
    <row r="144" spans="14:19" x14ac:dyDescent="0.3">
      <c r="N144" s="54"/>
      <c r="O144" s="54"/>
      <c r="P144" s="54"/>
      <c r="Q144" s="54"/>
      <c r="R144" s="54"/>
      <c r="S144" s="54"/>
    </row>
    <row r="145" spans="14:19" x14ac:dyDescent="0.3">
      <c r="N145" s="54"/>
      <c r="O145" s="54"/>
      <c r="P145" s="54"/>
      <c r="Q145" s="54"/>
      <c r="R145" s="54"/>
      <c r="S145" s="54"/>
    </row>
  </sheetData>
  <mergeCells count="2">
    <mergeCell ref="S6:AB7"/>
    <mergeCell ref="S9:U10"/>
  </mergeCells>
  <pageMargins left="0.7" right="0.7" top="0.75" bottom="0.75" header="0.3" footer="0.3"/>
  <pageSetup scale="23"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N6:AB135"/>
  <sheetViews>
    <sheetView zoomScale="70" zoomScaleNormal="70" workbookViewId="0">
      <selection activeCell="AG58" sqref="A1:AG58"/>
    </sheetView>
  </sheetViews>
  <sheetFormatPr defaultColWidth="8.88671875" defaultRowHeight="14.4" x14ac:dyDescent="0.3"/>
  <cols>
    <col min="1" max="3" width="8.88671875" style="1"/>
    <col min="4" max="4" width="21.33203125" style="1" customWidth="1"/>
    <col min="5" max="5" width="14" style="1" customWidth="1"/>
    <col min="6" max="6" width="16.88671875" style="1" customWidth="1"/>
    <col min="7" max="16384" width="8.88671875" style="1"/>
  </cols>
  <sheetData>
    <row r="6" spans="19:28" x14ac:dyDescent="0.3">
      <c r="S6" s="88"/>
      <c r="T6" s="88"/>
      <c r="U6" s="88"/>
      <c r="V6" s="88"/>
      <c r="W6" s="88"/>
      <c r="X6" s="88"/>
      <c r="Y6" s="88"/>
      <c r="Z6" s="88"/>
      <c r="AA6" s="88"/>
      <c r="AB6" s="88"/>
    </row>
    <row r="7" spans="19:28" x14ac:dyDescent="0.3">
      <c r="S7" s="88"/>
      <c r="T7" s="88"/>
      <c r="U7" s="88"/>
      <c r="V7" s="88"/>
      <c r="W7" s="88"/>
      <c r="X7" s="88"/>
      <c r="Y7" s="88"/>
      <c r="Z7" s="88"/>
      <c r="AA7" s="88"/>
      <c r="AB7" s="88"/>
    </row>
    <row r="9" spans="19:28" x14ac:dyDescent="0.3">
      <c r="S9" s="89"/>
      <c r="T9" s="89"/>
      <c r="U9" s="89"/>
    </row>
    <row r="10" spans="19:28" x14ac:dyDescent="0.3">
      <c r="S10" s="89"/>
      <c r="T10" s="89"/>
      <c r="U10" s="89"/>
    </row>
    <row r="13" spans="19:28" ht="15" customHeight="1" x14ac:dyDescent="0.3"/>
    <row r="14" spans="19:28" ht="15" customHeight="1" x14ac:dyDescent="0.3"/>
    <row r="16" spans="19:28" ht="15" customHeight="1" x14ac:dyDescent="0.3"/>
    <row r="17" spans="16:23" ht="15" customHeight="1" x14ac:dyDescent="0.3"/>
    <row r="19" spans="16:23" ht="8.4" customHeight="1" x14ac:dyDescent="0.3"/>
    <row r="20" spans="16:23" ht="14.4" customHeight="1" x14ac:dyDescent="0.3"/>
    <row r="21" spans="16:23" ht="26.4" customHeight="1" x14ac:dyDescent="0.3">
      <c r="P21" s="96">
        <f>53/150</f>
        <v>0.35333333333333333</v>
      </c>
      <c r="Q21" s="97"/>
      <c r="S21" s="75"/>
      <c r="T21" s="75"/>
      <c r="V21" s="75"/>
      <c r="W21" s="75"/>
    </row>
    <row r="23" spans="16:23" ht="24" customHeight="1" x14ac:dyDescent="0.3"/>
    <row r="24" spans="16:23" ht="14.4" customHeight="1" x14ac:dyDescent="0.3"/>
    <row r="25" spans="16:23" ht="14.4" customHeight="1" x14ac:dyDescent="0.3"/>
    <row r="26" spans="16:23" ht="14.4" customHeight="1" x14ac:dyDescent="0.3"/>
    <row r="27" spans="16:23" ht="14.4" customHeight="1" x14ac:dyDescent="0.3"/>
    <row r="30" spans="16:23" ht="14.4" customHeight="1" x14ac:dyDescent="0.3"/>
    <row r="31" spans="16:23" ht="14.4" customHeight="1" x14ac:dyDescent="0.3"/>
    <row r="35" spans="14:22" ht="15" customHeight="1" x14ac:dyDescent="0.3"/>
    <row r="36" spans="14:22" ht="15" customHeight="1" x14ac:dyDescent="0.3"/>
    <row r="37" spans="14:22" ht="15" customHeight="1" x14ac:dyDescent="0.3"/>
    <row r="38" spans="14:22" ht="15" customHeight="1" x14ac:dyDescent="0.3"/>
    <row r="39" spans="14:22" x14ac:dyDescent="0.3">
      <c r="N39" s="54"/>
      <c r="O39" s="54"/>
      <c r="P39" s="54"/>
      <c r="Q39" s="54"/>
      <c r="R39" s="54"/>
      <c r="S39" s="54"/>
    </row>
    <row r="40" spans="14:22" x14ac:dyDescent="0.3">
      <c r="N40" s="54"/>
      <c r="O40" s="54"/>
      <c r="P40" s="54"/>
      <c r="Q40" s="54"/>
      <c r="R40" s="54"/>
      <c r="S40" s="54"/>
    </row>
    <row r="41" spans="14:22" x14ac:dyDescent="0.3">
      <c r="N41" s="54"/>
      <c r="O41" s="54"/>
      <c r="P41" s="54"/>
      <c r="Q41" s="54"/>
      <c r="R41" s="54"/>
      <c r="S41" s="54"/>
    </row>
    <row r="42" spans="14:22" x14ac:dyDescent="0.3">
      <c r="N42" s="54"/>
      <c r="O42" s="54"/>
      <c r="P42" s="54"/>
      <c r="Q42" s="54"/>
      <c r="R42" s="54"/>
      <c r="S42" s="54"/>
    </row>
    <row r="43" spans="14:22" x14ac:dyDescent="0.3">
      <c r="N43" s="54"/>
      <c r="O43" s="54"/>
      <c r="P43" s="54"/>
      <c r="Q43" s="54"/>
      <c r="R43" s="54"/>
      <c r="S43" s="54"/>
    </row>
    <row r="44" spans="14:22" x14ac:dyDescent="0.3">
      <c r="N44" s="54"/>
      <c r="O44" s="54"/>
      <c r="P44" s="54"/>
      <c r="Q44" s="54"/>
      <c r="R44" s="54"/>
      <c r="S44" s="54"/>
    </row>
    <row r="45" spans="14:22" ht="14.4" customHeight="1" x14ac:dyDescent="0.3">
      <c r="N45" s="54"/>
      <c r="O45" s="54"/>
      <c r="P45" s="94">
        <f>SQRT((0.53)*(1-0.53)/150)</f>
        <v>4.0751278098566018E-2</v>
      </c>
      <c r="Q45" s="94"/>
      <c r="R45" s="94"/>
      <c r="S45" s="54"/>
      <c r="T45" s="94">
        <f>(0.35*(1-0.35))/150</f>
        <v>1.5166666666666666E-3</v>
      </c>
      <c r="U45" s="94"/>
      <c r="V45" s="94"/>
    </row>
    <row r="46" spans="14:22" ht="14.4" customHeight="1" x14ac:dyDescent="0.3">
      <c r="N46" s="54"/>
      <c r="O46" s="54"/>
      <c r="P46" s="94"/>
      <c r="Q46" s="94"/>
      <c r="R46" s="94"/>
      <c r="S46" s="54"/>
      <c r="T46" s="94"/>
      <c r="U46" s="94"/>
      <c r="V46" s="94"/>
    </row>
    <row r="47" spans="14:22" x14ac:dyDescent="0.3">
      <c r="N47" s="54"/>
      <c r="O47" s="54"/>
      <c r="P47" s="54"/>
      <c r="Q47" s="54"/>
      <c r="R47" s="54"/>
      <c r="S47" s="54"/>
    </row>
    <row r="48" spans="14:22" x14ac:dyDescent="0.3">
      <c r="N48" s="54"/>
      <c r="O48" s="54"/>
      <c r="P48" s="94">
        <f>1.96*0.0407513</f>
        <v>7.9872547999999988E-2</v>
      </c>
      <c r="Q48" s="94"/>
      <c r="R48" s="94"/>
      <c r="S48" s="54"/>
    </row>
    <row r="49" spans="14:26" x14ac:dyDescent="0.3">
      <c r="N49" s="54"/>
      <c r="O49" s="54"/>
      <c r="P49" s="94"/>
      <c r="Q49" s="94"/>
      <c r="R49" s="94"/>
      <c r="S49" s="54"/>
      <c r="T49" s="94">
        <f>SQRT(T45)</f>
        <v>3.8944404818493074E-2</v>
      </c>
      <c r="U49" s="94"/>
      <c r="V49" s="94"/>
      <c r="X49" s="94">
        <f>0.35333+T52</f>
        <v>0.41739354592642108</v>
      </c>
      <c r="Y49" s="94"/>
      <c r="Z49" s="94"/>
    </row>
    <row r="50" spans="14:26" x14ac:dyDescent="0.3">
      <c r="N50" s="54"/>
      <c r="O50" s="54"/>
      <c r="P50" s="54"/>
      <c r="Q50" s="54"/>
      <c r="R50" s="54"/>
      <c r="S50" s="54"/>
      <c r="T50" s="94"/>
      <c r="U50" s="94"/>
      <c r="V50" s="94"/>
      <c r="X50" s="94"/>
      <c r="Y50" s="94"/>
      <c r="Z50" s="94"/>
    </row>
    <row r="51" spans="14:26" ht="14.4" customHeight="1" x14ac:dyDescent="0.3">
      <c r="N51" s="54"/>
      <c r="O51" s="54"/>
      <c r="P51" s="94">
        <f>0.53-0.0798725</f>
        <v>0.45012750000000001</v>
      </c>
      <c r="Q51" s="94"/>
      <c r="R51" s="94"/>
      <c r="S51" s="54"/>
    </row>
    <row r="52" spans="14:26" ht="14.4" customHeight="1" x14ac:dyDescent="0.3">
      <c r="N52" s="54"/>
      <c r="O52" s="54"/>
      <c r="P52" s="94"/>
      <c r="Q52" s="94"/>
      <c r="R52" s="94"/>
      <c r="S52" s="54"/>
      <c r="T52" s="94">
        <f>1.645*T49</f>
        <v>6.4063545926421106E-2</v>
      </c>
      <c r="U52" s="94"/>
      <c r="V52" s="94"/>
      <c r="X52" s="94">
        <f>0.35333-T52</f>
        <v>0.28926645407357887</v>
      </c>
      <c r="Y52" s="94"/>
      <c r="Z52" s="94"/>
    </row>
    <row r="53" spans="14:26" ht="14.4" customHeight="1" x14ac:dyDescent="0.3">
      <c r="N53" s="54"/>
      <c r="O53" s="54"/>
      <c r="P53" s="54"/>
      <c r="Q53" s="54"/>
      <c r="R53" s="54"/>
      <c r="S53" s="54"/>
      <c r="T53" s="94"/>
      <c r="U53" s="94"/>
      <c r="V53" s="94"/>
      <c r="X53" s="94"/>
      <c r="Y53" s="94"/>
      <c r="Z53" s="94"/>
    </row>
    <row r="54" spans="14:26" x14ac:dyDescent="0.3">
      <c r="N54" s="54"/>
      <c r="O54" s="54"/>
      <c r="P54" s="54"/>
      <c r="Q54" s="54"/>
      <c r="R54" s="54"/>
      <c r="S54" s="54"/>
    </row>
    <row r="55" spans="14:26" x14ac:dyDescent="0.3">
      <c r="N55" s="54"/>
      <c r="O55" s="54"/>
      <c r="P55" s="54"/>
      <c r="Q55" s="54"/>
      <c r="R55" s="54"/>
      <c r="S55" s="54"/>
    </row>
    <row r="56" spans="14:26" x14ac:dyDescent="0.3">
      <c r="N56" s="54"/>
      <c r="O56" s="54"/>
      <c r="P56" s="54"/>
      <c r="Q56" s="54"/>
      <c r="R56" s="54"/>
      <c r="S56" s="54"/>
    </row>
    <row r="57" spans="14:26" x14ac:dyDescent="0.3">
      <c r="N57" s="54"/>
      <c r="O57" s="54"/>
      <c r="P57" s="54"/>
      <c r="Q57" s="54"/>
      <c r="R57" s="54"/>
      <c r="S57" s="54"/>
    </row>
    <row r="58" spans="14:26" x14ac:dyDescent="0.3">
      <c r="N58" s="54"/>
      <c r="O58" s="54"/>
      <c r="P58" s="54"/>
      <c r="Q58" s="54"/>
      <c r="R58" s="54"/>
      <c r="S58" s="54"/>
    </row>
    <row r="59" spans="14:26" x14ac:dyDescent="0.3">
      <c r="N59" s="54"/>
      <c r="O59" s="54"/>
      <c r="P59" s="54"/>
      <c r="Q59" s="54"/>
      <c r="R59" s="54"/>
      <c r="S59" s="54"/>
    </row>
    <row r="60" spans="14:26" x14ac:dyDescent="0.3">
      <c r="N60" s="54"/>
      <c r="O60" s="54"/>
      <c r="P60" s="54"/>
      <c r="Q60" s="54"/>
      <c r="R60" s="54"/>
      <c r="S60" s="54"/>
    </row>
    <row r="61" spans="14:26" x14ac:dyDescent="0.3">
      <c r="N61" s="54"/>
      <c r="O61" s="54"/>
      <c r="P61" s="54"/>
      <c r="Q61" s="54"/>
      <c r="R61" s="54"/>
      <c r="S61" s="54"/>
    </row>
    <row r="62" spans="14:26" x14ac:dyDescent="0.3">
      <c r="N62" s="54"/>
      <c r="O62" s="54"/>
      <c r="P62" s="54"/>
      <c r="Q62" s="54"/>
      <c r="R62" s="54"/>
      <c r="S62" s="54"/>
    </row>
    <row r="63" spans="14:26" x14ac:dyDescent="0.3">
      <c r="N63" s="54"/>
      <c r="O63" s="54"/>
      <c r="P63" s="54"/>
      <c r="Q63" s="54"/>
      <c r="R63" s="54"/>
      <c r="S63" s="54"/>
    </row>
    <row r="64" spans="14:26" x14ac:dyDescent="0.3">
      <c r="N64" s="54"/>
      <c r="O64" s="54"/>
      <c r="P64" s="54"/>
      <c r="Q64" s="54"/>
      <c r="R64" s="54"/>
      <c r="S64" s="54"/>
    </row>
    <row r="65" spans="14:19" x14ac:dyDescent="0.3">
      <c r="N65" s="54"/>
      <c r="O65" s="54"/>
      <c r="P65" s="54"/>
      <c r="Q65" s="54"/>
      <c r="R65" s="54"/>
      <c r="S65" s="54"/>
    </row>
    <row r="66" spans="14:19" x14ac:dyDescent="0.3">
      <c r="N66" s="54"/>
      <c r="O66" s="54"/>
      <c r="P66" s="54"/>
      <c r="Q66" s="54"/>
      <c r="R66" s="54"/>
      <c r="S66" s="54"/>
    </row>
    <row r="67" spans="14:19" x14ac:dyDescent="0.3">
      <c r="N67" s="54"/>
      <c r="O67" s="54"/>
      <c r="P67" s="54"/>
      <c r="Q67" s="54"/>
      <c r="R67" s="54"/>
      <c r="S67" s="54"/>
    </row>
    <row r="68" spans="14:19" ht="18" customHeight="1" x14ac:dyDescent="0.3">
      <c r="N68" s="54"/>
      <c r="O68" s="54"/>
      <c r="P68" s="54"/>
      <c r="Q68" s="54"/>
      <c r="R68" s="54"/>
      <c r="S68" s="54"/>
    </row>
    <row r="69" spans="14:19" ht="18" customHeight="1" x14ac:dyDescent="0.3">
      <c r="N69" s="54"/>
      <c r="O69" s="54"/>
      <c r="P69" s="54"/>
      <c r="Q69" s="54"/>
      <c r="R69" s="54"/>
      <c r="S69" s="54"/>
    </row>
    <row r="70" spans="14:19" ht="18" customHeight="1" x14ac:dyDescent="0.3">
      <c r="N70" s="54"/>
      <c r="O70" s="54"/>
      <c r="P70" s="54"/>
      <c r="Q70" s="54"/>
      <c r="R70" s="54"/>
      <c r="S70" s="54"/>
    </row>
    <row r="71" spans="14:19" ht="18" customHeight="1" x14ac:dyDescent="0.3">
      <c r="N71" s="54"/>
      <c r="O71" s="54"/>
      <c r="P71" s="54"/>
      <c r="Q71" s="54"/>
      <c r="R71" s="54"/>
      <c r="S71" s="54"/>
    </row>
    <row r="72" spans="14:19" x14ac:dyDescent="0.3">
      <c r="N72" s="54"/>
      <c r="O72" s="54"/>
      <c r="P72" s="54"/>
      <c r="Q72" s="54"/>
      <c r="R72" s="54"/>
      <c r="S72" s="54"/>
    </row>
    <row r="73" spans="14:19" x14ac:dyDescent="0.3">
      <c r="N73" s="54"/>
      <c r="O73" s="54"/>
      <c r="P73" s="54"/>
      <c r="Q73" s="54"/>
      <c r="R73" s="54"/>
      <c r="S73" s="54"/>
    </row>
    <row r="74" spans="14:19" ht="26.25" customHeight="1" x14ac:dyDescent="0.3">
      <c r="N74" s="54"/>
      <c r="O74" s="54"/>
      <c r="P74" s="54"/>
      <c r="Q74" s="54"/>
      <c r="R74" s="54"/>
      <c r="S74" s="54"/>
    </row>
    <row r="75" spans="14:19" ht="15" customHeight="1" x14ac:dyDescent="0.3">
      <c r="N75" s="54"/>
      <c r="O75" s="54"/>
      <c r="P75" s="54"/>
      <c r="Q75" s="54"/>
      <c r="R75" s="54"/>
      <c r="S75" s="54"/>
    </row>
    <row r="76" spans="14:19" ht="15" customHeight="1" x14ac:dyDescent="0.3">
      <c r="N76" s="54"/>
      <c r="O76" s="54"/>
      <c r="P76" s="54"/>
      <c r="Q76" s="54"/>
      <c r="R76" s="54"/>
      <c r="S76" s="54"/>
    </row>
    <row r="77" spans="14:19" x14ac:dyDescent="0.3">
      <c r="N77" s="54"/>
      <c r="O77" s="54"/>
      <c r="P77" s="54"/>
      <c r="Q77" s="54"/>
      <c r="R77" s="54"/>
      <c r="S77" s="54"/>
    </row>
    <row r="78" spans="14:19" ht="15" customHeight="1" x14ac:dyDescent="0.3">
      <c r="N78" s="54"/>
      <c r="O78" s="54"/>
      <c r="P78" s="54"/>
      <c r="Q78" s="54"/>
      <c r="R78" s="54"/>
      <c r="S78" s="54"/>
    </row>
    <row r="79" spans="14:19" ht="15" customHeight="1" x14ac:dyDescent="0.3">
      <c r="N79" s="54"/>
      <c r="O79" s="54"/>
      <c r="P79" s="54"/>
      <c r="Q79" s="54"/>
      <c r="R79" s="54"/>
      <c r="S79" s="54"/>
    </row>
    <row r="80" spans="14:19" x14ac:dyDescent="0.3">
      <c r="N80" s="54"/>
      <c r="O80" s="54"/>
      <c r="P80" s="54"/>
      <c r="Q80" s="54"/>
      <c r="R80" s="54"/>
      <c r="S80" s="54"/>
    </row>
    <row r="81" spans="14:19" x14ac:dyDescent="0.3">
      <c r="N81" s="54"/>
      <c r="O81" s="54"/>
      <c r="P81" s="54"/>
      <c r="Q81" s="54"/>
      <c r="R81" s="54"/>
      <c r="S81" s="54"/>
    </row>
    <row r="82" spans="14:19" x14ac:dyDescent="0.3">
      <c r="N82" s="54"/>
      <c r="O82" s="54"/>
      <c r="P82" s="54"/>
      <c r="Q82" s="54"/>
      <c r="R82" s="54"/>
      <c r="S82" s="54"/>
    </row>
    <row r="83" spans="14:19" x14ac:dyDescent="0.3">
      <c r="N83" s="54"/>
      <c r="O83" s="54"/>
      <c r="P83" s="54"/>
      <c r="Q83" s="54"/>
      <c r="R83" s="54"/>
      <c r="S83" s="54"/>
    </row>
    <row r="84" spans="14:19" x14ac:dyDescent="0.3">
      <c r="N84" s="54"/>
      <c r="O84" s="54"/>
      <c r="P84" s="54"/>
      <c r="Q84" s="54"/>
      <c r="R84" s="54"/>
      <c r="S84" s="54"/>
    </row>
    <row r="85" spans="14:19" x14ac:dyDescent="0.3">
      <c r="R85" s="54"/>
      <c r="S85" s="54"/>
    </row>
    <row r="86" spans="14:19" x14ac:dyDescent="0.3">
      <c r="R86" s="54"/>
      <c r="S86" s="54"/>
    </row>
    <row r="87" spans="14:19" x14ac:dyDescent="0.3">
      <c r="R87" s="54"/>
      <c r="S87" s="54"/>
    </row>
    <row r="88" spans="14:19" x14ac:dyDescent="0.3">
      <c r="R88" s="54"/>
      <c r="S88" s="54"/>
    </row>
    <row r="89" spans="14:19" ht="14.4" customHeight="1" x14ac:dyDescent="0.3">
      <c r="R89" s="54"/>
      <c r="S89" s="54"/>
    </row>
    <row r="90" spans="14:19" ht="14.4" customHeight="1" x14ac:dyDescent="0.3">
      <c r="R90" s="54"/>
      <c r="S90" s="54"/>
    </row>
    <row r="91" spans="14:19" x14ac:dyDescent="0.3">
      <c r="R91" s="54"/>
      <c r="S91" s="54"/>
    </row>
    <row r="92" spans="14:19" x14ac:dyDescent="0.3">
      <c r="R92" s="54"/>
      <c r="S92" s="54"/>
    </row>
    <row r="93" spans="14:19" ht="15" customHeight="1" x14ac:dyDescent="0.3">
      <c r="R93" s="54"/>
      <c r="S93" s="54"/>
    </row>
    <row r="94" spans="14:19" ht="15" customHeight="1" x14ac:dyDescent="0.3">
      <c r="R94" s="54"/>
      <c r="S94" s="54"/>
    </row>
    <row r="95" spans="14:19" ht="15" customHeight="1" x14ac:dyDescent="0.3">
      <c r="R95" s="54"/>
      <c r="S95" s="54"/>
    </row>
    <row r="96" spans="14:19" ht="15" customHeight="1" x14ac:dyDescent="0.3">
      <c r="R96" s="54"/>
      <c r="S96" s="54"/>
    </row>
    <row r="97" spans="18:19" ht="15" customHeight="1" x14ac:dyDescent="0.3">
      <c r="R97" s="54"/>
      <c r="S97" s="54"/>
    </row>
    <row r="98" spans="18:19" ht="15" customHeight="1" x14ac:dyDescent="0.3">
      <c r="R98" s="54"/>
      <c r="S98" s="54"/>
    </row>
    <row r="99" spans="18:19" ht="15" customHeight="1" x14ac:dyDescent="0.3">
      <c r="R99" s="54"/>
      <c r="S99" s="54"/>
    </row>
    <row r="100" spans="18:19" ht="15" customHeight="1" x14ac:dyDescent="0.3"/>
    <row r="101" spans="18:19" ht="15" customHeight="1" x14ac:dyDescent="0.3"/>
    <row r="102" spans="18:19" ht="15" customHeight="1" x14ac:dyDescent="0.3">
      <c r="R102" s="54"/>
      <c r="S102" s="54"/>
    </row>
    <row r="103" spans="18:19" ht="15" customHeight="1" x14ac:dyDescent="0.3">
      <c r="S103" s="54"/>
    </row>
    <row r="104" spans="18:19" ht="15" customHeight="1" x14ac:dyDescent="0.3">
      <c r="S104" s="54"/>
    </row>
    <row r="105" spans="18:19" ht="18.75" customHeight="1" x14ac:dyDescent="0.3">
      <c r="R105" s="54"/>
      <c r="S105" s="54"/>
    </row>
    <row r="106" spans="18:19" ht="15" customHeight="1" x14ac:dyDescent="0.3">
      <c r="R106" s="54"/>
      <c r="S106" s="54"/>
    </row>
    <row r="107" spans="18:19" ht="32.25" customHeight="1" x14ac:dyDescent="0.3">
      <c r="R107" s="54"/>
      <c r="S107" s="54"/>
    </row>
    <row r="108" spans="18:19" ht="15" customHeight="1" x14ac:dyDescent="0.3">
      <c r="R108" s="54"/>
      <c r="S108" s="54"/>
    </row>
    <row r="109" spans="18:19" ht="26.25" customHeight="1" x14ac:dyDescent="0.3">
      <c r="R109" s="54"/>
      <c r="S109" s="54"/>
    </row>
    <row r="110" spans="18:19" ht="33.75" customHeight="1" x14ac:dyDescent="0.3">
      <c r="R110" s="54"/>
      <c r="S110" s="54"/>
    </row>
    <row r="111" spans="18:19" ht="15" customHeight="1" x14ac:dyDescent="0.3">
      <c r="R111" s="54"/>
      <c r="S111" s="54"/>
    </row>
    <row r="112" spans="18:19" ht="15" customHeight="1" x14ac:dyDescent="0.3">
      <c r="R112" s="54"/>
      <c r="S112" s="54"/>
    </row>
    <row r="113" spans="14:19" ht="15" customHeight="1" x14ac:dyDescent="0.3">
      <c r="R113" s="54"/>
      <c r="S113" s="54"/>
    </row>
    <row r="114" spans="14:19" ht="15" customHeight="1" x14ac:dyDescent="0.3">
      <c r="R114" s="54"/>
      <c r="S114" s="54"/>
    </row>
    <row r="115" spans="14:19" ht="15" customHeight="1" x14ac:dyDescent="0.3">
      <c r="R115" s="54"/>
      <c r="S115" s="54"/>
    </row>
    <row r="116" spans="14:19" x14ac:dyDescent="0.3">
      <c r="R116" s="54"/>
      <c r="S116" s="54"/>
    </row>
    <row r="117" spans="14:19" x14ac:dyDescent="0.3">
      <c r="N117" s="54"/>
      <c r="O117" s="54"/>
      <c r="P117" s="54"/>
      <c r="Q117" s="54"/>
      <c r="R117" s="54"/>
      <c r="S117" s="54"/>
    </row>
    <row r="118" spans="14:19" x14ac:dyDescent="0.3">
      <c r="S118" s="54"/>
    </row>
    <row r="119" spans="14:19" x14ac:dyDescent="0.3">
      <c r="S119" s="54"/>
    </row>
    <row r="120" spans="14:19" ht="14.4" customHeight="1" x14ac:dyDescent="0.3">
      <c r="S120" s="54"/>
    </row>
    <row r="121" spans="14:19" ht="14.4" customHeight="1" x14ac:dyDescent="0.3">
      <c r="S121" s="54"/>
    </row>
    <row r="122" spans="14:19" x14ac:dyDescent="0.3">
      <c r="S122" s="54"/>
    </row>
    <row r="123" spans="14:19" x14ac:dyDescent="0.3">
      <c r="S123" s="54"/>
    </row>
    <row r="124" spans="14:19" ht="14.4" customHeight="1" x14ac:dyDescent="0.3">
      <c r="S124" s="54"/>
    </row>
    <row r="125" spans="14:19" ht="14.4" customHeight="1" x14ac:dyDescent="0.3">
      <c r="S125" s="54"/>
    </row>
    <row r="126" spans="14:19" ht="14.4" customHeight="1" x14ac:dyDescent="0.3">
      <c r="S126" s="54"/>
    </row>
    <row r="127" spans="14:19" x14ac:dyDescent="0.3">
      <c r="S127" s="54"/>
    </row>
    <row r="128" spans="14:19" x14ac:dyDescent="0.3">
      <c r="S128" s="54"/>
    </row>
    <row r="129" spans="14:19" x14ac:dyDescent="0.3">
      <c r="S129" s="54"/>
    </row>
    <row r="130" spans="14:19" x14ac:dyDescent="0.3">
      <c r="S130" s="54"/>
    </row>
    <row r="131" spans="14:19" ht="14.4" customHeight="1" x14ac:dyDescent="0.3">
      <c r="S131" s="54"/>
    </row>
    <row r="132" spans="14:19" ht="14.4" customHeight="1" x14ac:dyDescent="0.3">
      <c r="S132" s="54"/>
    </row>
    <row r="133" spans="14:19" x14ac:dyDescent="0.3">
      <c r="S133" s="54"/>
    </row>
    <row r="134" spans="14:19" x14ac:dyDescent="0.3">
      <c r="N134" s="54"/>
      <c r="O134" s="54"/>
      <c r="P134" s="54"/>
      <c r="Q134" s="54"/>
      <c r="R134" s="54"/>
      <c r="S134" s="54"/>
    </row>
    <row r="135" spans="14:19" x14ac:dyDescent="0.3">
      <c r="N135" s="54"/>
      <c r="O135" s="54"/>
      <c r="P135" s="54"/>
      <c r="Q135" s="54"/>
      <c r="R135" s="54"/>
      <c r="S135" s="54"/>
    </row>
  </sheetData>
  <mergeCells count="13">
    <mergeCell ref="X52:Z53"/>
    <mergeCell ref="X49:Z50"/>
    <mergeCell ref="P45:R46"/>
    <mergeCell ref="P48:R49"/>
    <mergeCell ref="P51:R52"/>
    <mergeCell ref="T45:V46"/>
    <mergeCell ref="T49:V50"/>
    <mergeCell ref="T52:V53"/>
    <mergeCell ref="S6:AB7"/>
    <mergeCell ref="S9:U10"/>
    <mergeCell ref="P21:Q21"/>
    <mergeCell ref="S21:T21"/>
    <mergeCell ref="V21:W21"/>
  </mergeCells>
  <pageMargins left="0.7" right="0.7" top="0.75" bottom="0.75" header="0.3" footer="0.3"/>
  <pageSetup scale="2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topLeftCell="A4" zoomScale="80" zoomScaleNormal="80" workbookViewId="0">
      <selection activeCell="C6" sqref="C6"/>
    </sheetView>
  </sheetViews>
  <sheetFormatPr defaultColWidth="8.88671875" defaultRowHeight="14.4" x14ac:dyDescent="0.3"/>
  <cols>
    <col min="1" max="16384" width="8.88671875" style="56"/>
  </cols>
  <sheetData/>
  <pageMargins left="0.7" right="0.7" top="0.75" bottom="0.75" header="0.3" footer="0.3"/>
  <pageSetup scale="9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workbookViewId="0"/>
  </sheetViews>
  <sheetFormatPr defaultColWidth="8.88671875" defaultRowHeight="14.4" x14ac:dyDescent="0.3"/>
  <cols>
    <col min="1" max="16384" width="8.88671875" style="56"/>
  </cols>
  <sheetData/>
  <pageMargins left="0.7" right="0.7" top="0.75" bottom="0.75" header="0.3" footer="0.3"/>
  <pageSetup scale="8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workbookViewId="0"/>
  </sheetViews>
  <sheetFormatPr defaultColWidth="8.88671875" defaultRowHeight="14.4" x14ac:dyDescent="0.3"/>
  <cols>
    <col min="1" max="16384" width="8.88671875" style="56"/>
  </cols>
  <sheetData/>
  <pageMargins left="0.7" right="0.7" top="0.75" bottom="0.75" header="0.3" footer="0.3"/>
  <pageSetup scale="8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N11:O32"/>
  <sheetViews>
    <sheetView zoomScale="70" zoomScaleNormal="70" workbookViewId="0">
      <selection activeCell="P24" sqref="P24"/>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1" spans="14:15" ht="14.4" customHeight="1" x14ac:dyDescent="0.3"/>
    <row r="12" spans="14:15" ht="14.4" customHeight="1" x14ac:dyDescent="0.3"/>
    <row r="15" spans="14:15" ht="15" customHeight="1" x14ac:dyDescent="0.3">
      <c r="N15" s="76">
        <f>STANDARDIZE(275,250,25)</f>
        <v>1</v>
      </c>
      <c r="O15" s="77"/>
    </row>
    <row r="16" spans="14:15" ht="15" customHeight="1" x14ac:dyDescent="0.3">
      <c r="N16" s="78"/>
      <c r="O16" s="79"/>
    </row>
    <row r="19" ht="15" customHeight="1" x14ac:dyDescent="0.3"/>
    <row r="20" ht="15" customHeight="1" x14ac:dyDescent="0.3"/>
    <row r="23" ht="15" customHeight="1" x14ac:dyDescent="0.3"/>
    <row r="24" ht="15" customHeight="1" x14ac:dyDescent="0.3"/>
    <row r="27" ht="15" customHeight="1" x14ac:dyDescent="0.3"/>
    <row r="28" ht="15" customHeight="1" x14ac:dyDescent="0.3"/>
    <row r="31" ht="15" customHeight="1" x14ac:dyDescent="0.3"/>
    <row r="32" ht="15" customHeight="1" x14ac:dyDescent="0.3"/>
  </sheetData>
  <mergeCells count="1">
    <mergeCell ref="N15:O16"/>
  </mergeCells>
  <pageMargins left="0.7" right="0.7" top="0.75" bottom="0.75" header="0.3" footer="0.3"/>
  <pageSetup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E21:Q28"/>
  <sheetViews>
    <sheetView zoomScale="70" zoomScaleNormal="70" workbookViewId="0">
      <selection activeCell="D9" sqref="D9"/>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2" width="9.109375" style="1"/>
    <col min="13" max="13" width="21.33203125" style="1" customWidth="1"/>
    <col min="14" max="14" width="24.44140625" style="1" customWidth="1"/>
    <col min="15" max="15" width="10.33203125" style="1" customWidth="1"/>
    <col min="16" max="16" width="9.109375" style="1"/>
    <col min="17" max="17" width="10.6640625" style="1" bestFit="1" customWidth="1"/>
    <col min="18" max="16384" width="9.109375" style="1"/>
  </cols>
  <sheetData>
    <row r="21" spans="5:17" ht="14.4" customHeight="1" x14ac:dyDescent="0.3"/>
    <row r="22" spans="5:17" ht="14.4" customHeight="1" x14ac:dyDescent="0.3"/>
    <row r="23" spans="5:17" ht="23.4" x14ac:dyDescent="0.3">
      <c r="E23" s="7"/>
      <c r="F23" s="80" t="s">
        <v>8</v>
      </c>
      <c r="G23" s="81"/>
      <c r="M23" s="7"/>
      <c r="N23" s="80" t="s">
        <v>8</v>
      </c>
      <c r="O23" s="81"/>
    </row>
    <row r="24" spans="5:17" ht="23.4" x14ac:dyDescent="0.3">
      <c r="E24" s="9" t="s">
        <v>3</v>
      </c>
      <c r="F24" s="10" t="s">
        <v>7</v>
      </c>
      <c r="G24" s="10" t="s">
        <v>6</v>
      </c>
      <c r="M24" s="9" t="s">
        <v>3</v>
      </c>
      <c r="N24" s="10" t="s">
        <v>7</v>
      </c>
      <c r="O24" s="10" t="s">
        <v>6</v>
      </c>
    </row>
    <row r="25" spans="5:17" ht="23.4" x14ac:dyDescent="0.4">
      <c r="E25" s="5" t="s">
        <v>5</v>
      </c>
      <c r="F25" s="6">
        <v>10</v>
      </c>
      <c r="G25" s="6">
        <v>10</v>
      </c>
      <c r="M25" s="5" t="s">
        <v>5</v>
      </c>
      <c r="N25" s="6">
        <v>10</v>
      </c>
      <c r="O25" s="6">
        <v>10</v>
      </c>
      <c r="Q25" s="28">
        <f>F25*F28+G25*G28</f>
        <v>10</v>
      </c>
    </row>
    <row r="26" spans="5:17" ht="23.4" x14ac:dyDescent="0.4">
      <c r="E26" s="5" t="s">
        <v>11</v>
      </c>
      <c r="F26" s="6">
        <v>12</v>
      </c>
      <c r="G26" s="6">
        <v>7</v>
      </c>
      <c r="M26" s="5" t="s">
        <v>11</v>
      </c>
      <c r="N26" s="6">
        <v>12</v>
      </c>
      <c r="O26" s="6">
        <v>7</v>
      </c>
      <c r="Q26" s="27">
        <f>N26*N28+O26*O28</f>
        <v>10.499999999999998</v>
      </c>
    </row>
    <row r="27" spans="5:17" ht="23.4" x14ac:dyDescent="0.4">
      <c r="E27" s="5" t="s">
        <v>4</v>
      </c>
      <c r="F27" s="6">
        <v>2</v>
      </c>
      <c r="G27" s="6">
        <v>-4</v>
      </c>
      <c r="M27" s="5" t="s">
        <v>4</v>
      </c>
      <c r="N27" s="6">
        <v>2</v>
      </c>
      <c r="O27" s="6">
        <v>-4</v>
      </c>
      <c r="Q27" s="29">
        <f>F27*F28+G27*G28</f>
        <v>0.19999999999999996</v>
      </c>
    </row>
    <row r="28" spans="5:17" ht="23.4" x14ac:dyDescent="0.3">
      <c r="E28" s="11" t="s">
        <v>10</v>
      </c>
      <c r="F28" s="12">
        <v>0.7</v>
      </c>
      <c r="G28" s="12">
        <v>0.3</v>
      </c>
      <c r="M28" s="11" t="s">
        <v>10</v>
      </c>
      <c r="N28" s="12">
        <v>0.7</v>
      </c>
      <c r="O28" s="12">
        <v>0.3</v>
      </c>
    </row>
  </sheetData>
  <mergeCells count="2">
    <mergeCell ref="F23:G23"/>
    <mergeCell ref="N23:O23"/>
  </mergeCells>
  <pageMargins left="0.7" right="0.7" top="0.75" bottom="0.75" header="0.3" footer="0.3"/>
  <pageSetup scale="5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E17:Q32"/>
  <sheetViews>
    <sheetView zoomScale="70" zoomScaleNormal="70" workbookViewId="0">
      <selection activeCell="J5" sqref="J5"/>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3" width="9.109375" style="1"/>
    <col min="14" max="14" width="22.5546875" style="1" customWidth="1"/>
    <col min="15" max="15" width="24.109375" style="1" customWidth="1"/>
    <col min="16" max="16" width="15.88671875" style="1" customWidth="1"/>
    <col min="17" max="17" width="10.6640625" style="1" bestFit="1" customWidth="1"/>
    <col min="18" max="16384" width="9.109375" style="1"/>
  </cols>
  <sheetData>
    <row r="17" spans="5:17" ht="23.4" x14ac:dyDescent="0.3">
      <c r="N17" s="7"/>
      <c r="O17" s="80" t="s">
        <v>8</v>
      </c>
      <c r="P17" s="81"/>
    </row>
    <row r="18" spans="5:17" ht="23.4" x14ac:dyDescent="0.3">
      <c r="N18" s="9" t="s">
        <v>3</v>
      </c>
      <c r="O18" s="10" t="s">
        <v>7</v>
      </c>
      <c r="P18" s="10" t="s">
        <v>6</v>
      </c>
    </row>
    <row r="19" spans="5:17" ht="23.4" x14ac:dyDescent="0.35">
      <c r="N19" s="5" t="s">
        <v>12</v>
      </c>
      <c r="O19" s="6">
        <v>10</v>
      </c>
      <c r="P19" s="6">
        <v>5</v>
      </c>
      <c r="Q19" s="24">
        <f>O19*O22+P19*P22</f>
        <v>7.5</v>
      </c>
    </row>
    <row r="20" spans="5:17" ht="23.4" x14ac:dyDescent="0.35">
      <c r="N20" s="5" t="s">
        <v>13</v>
      </c>
      <c r="O20" s="6">
        <v>12</v>
      </c>
      <c r="P20" s="6">
        <v>7</v>
      </c>
      <c r="Q20" s="24">
        <f>O20*O22+P20*P22</f>
        <v>9.5</v>
      </c>
    </row>
    <row r="21" spans="5:17" ht="23.4" x14ac:dyDescent="0.3">
      <c r="N21" s="5" t="s">
        <v>14</v>
      </c>
      <c r="O21" s="6">
        <v>20</v>
      </c>
      <c r="P21" s="6">
        <v>10</v>
      </c>
      <c r="Q21" s="25">
        <f>O21*O22+P21*P22</f>
        <v>15</v>
      </c>
    </row>
    <row r="22" spans="5:17" ht="23.4" x14ac:dyDescent="0.3">
      <c r="O22" s="22">
        <v>0.5</v>
      </c>
      <c r="P22" s="22">
        <v>0.5</v>
      </c>
    </row>
    <row r="25" spans="5:17" ht="23.4" x14ac:dyDescent="0.3">
      <c r="N25" s="7"/>
      <c r="O25" s="80" t="s">
        <v>8</v>
      </c>
      <c r="P25" s="81"/>
    </row>
    <row r="26" spans="5:17" ht="21" customHeight="1" x14ac:dyDescent="0.3">
      <c r="N26" s="9" t="s">
        <v>3</v>
      </c>
      <c r="O26" s="10" t="s">
        <v>7</v>
      </c>
      <c r="P26" s="10" t="s">
        <v>6</v>
      </c>
    </row>
    <row r="27" spans="5:17" ht="21.75" customHeight="1" x14ac:dyDescent="0.3">
      <c r="N27" s="5" t="s">
        <v>12</v>
      </c>
      <c r="O27" s="6">
        <v>10</v>
      </c>
      <c r="P27" s="6">
        <v>5</v>
      </c>
      <c r="Q27" s="23">
        <f>O27*0.7+P27*0.3</f>
        <v>8.5</v>
      </c>
    </row>
    <row r="28" spans="5:17" ht="23.4" x14ac:dyDescent="0.3">
      <c r="E28" s="7"/>
      <c r="F28" s="80" t="s">
        <v>8</v>
      </c>
      <c r="G28" s="81"/>
      <c r="N28" s="5" t="s">
        <v>13</v>
      </c>
      <c r="O28" s="6">
        <v>12</v>
      </c>
      <c r="P28" s="6">
        <v>7</v>
      </c>
      <c r="Q28" s="23">
        <f>O28*0.7+P28*0.3</f>
        <v>10.499999999999998</v>
      </c>
    </row>
    <row r="29" spans="5:17" ht="23.4" x14ac:dyDescent="0.3">
      <c r="E29" s="9" t="s">
        <v>3</v>
      </c>
      <c r="F29" s="10" t="s">
        <v>7</v>
      </c>
      <c r="G29" s="10" t="s">
        <v>6</v>
      </c>
      <c r="N29" s="5" t="s">
        <v>14</v>
      </c>
      <c r="O29" s="6">
        <v>20</v>
      </c>
      <c r="P29" s="6">
        <v>10</v>
      </c>
      <c r="Q29" s="26">
        <f>O29*0.7+P29*0.3</f>
        <v>17</v>
      </c>
    </row>
    <row r="30" spans="5:17" ht="23.4" x14ac:dyDescent="0.3">
      <c r="E30" s="5" t="s">
        <v>12</v>
      </c>
      <c r="F30" s="6">
        <v>10</v>
      </c>
      <c r="G30" s="6">
        <v>5</v>
      </c>
      <c r="O30" s="22">
        <v>0.7</v>
      </c>
      <c r="P30" s="22">
        <v>0.3</v>
      </c>
    </row>
    <row r="31" spans="5:17" ht="23.4" x14ac:dyDescent="0.3">
      <c r="E31" s="5" t="s">
        <v>13</v>
      </c>
      <c r="F31" s="6">
        <v>12</v>
      </c>
      <c r="G31" s="6">
        <v>7</v>
      </c>
    </row>
    <row r="32" spans="5:17" ht="23.4" x14ac:dyDescent="0.3">
      <c r="E32" s="5" t="s">
        <v>14</v>
      </c>
      <c r="F32" s="6">
        <v>20</v>
      </c>
      <c r="G32" s="6">
        <v>10</v>
      </c>
    </row>
  </sheetData>
  <mergeCells count="3">
    <mergeCell ref="F28:G28"/>
    <mergeCell ref="O17:P17"/>
    <mergeCell ref="O25:P25"/>
  </mergeCells>
  <pageMargins left="0.7" right="0.7" top="0.75" bottom="0.75" header="0.3" footer="0.3"/>
  <pageSetup scale="5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D17:T29"/>
  <sheetViews>
    <sheetView zoomScale="70" zoomScaleNormal="70" workbookViewId="0">
      <selection activeCell="G29" sqref="G29"/>
    </sheetView>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0"/>
      <c r="S17" s="51"/>
      <c r="T17" s="51"/>
    </row>
    <row r="18" spans="4:20" ht="15" customHeight="1" x14ac:dyDescent="0.3">
      <c r="R18" s="51"/>
      <c r="S18" s="52"/>
      <c r="T18" s="52"/>
    </row>
    <row r="24" spans="4:20" ht="25.8" x14ac:dyDescent="0.3">
      <c r="D24" s="53"/>
      <c r="E24" s="53"/>
    </row>
    <row r="25" spans="4:20" ht="25.8" x14ac:dyDescent="0.3">
      <c r="D25" s="53"/>
      <c r="E25" s="53"/>
    </row>
    <row r="26" spans="4:20" ht="25.8" x14ac:dyDescent="0.3">
      <c r="D26" s="53"/>
      <c r="E26" s="53"/>
    </row>
    <row r="27" spans="4:20" ht="25.8" x14ac:dyDescent="0.3">
      <c r="D27" s="53"/>
      <c r="E27" s="53"/>
    </row>
    <row r="28" spans="4:20" ht="25.8" x14ac:dyDescent="0.3">
      <c r="D28" s="53"/>
      <c r="E28" s="53"/>
    </row>
    <row r="29" spans="4:20" ht="25.8" x14ac:dyDescent="0.3">
      <c r="D29" s="53"/>
      <c r="E29" s="53"/>
    </row>
  </sheetData>
  <pageMargins left="0.7" right="0.7" top="0.75" bottom="0.75" header="0.3" footer="0.3"/>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FirstPage</vt:lpstr>
      <vt:lpstr>Content</vt:lpstr>
      <vt:lpstr>Notes 1</vt:lpstr>
      <vt:lpstr>Notes 7</vt:lpstr>
      <vt:lpstr>Notes 3</vt:lpstr>
      <vt:lpstr>Problem 10 (2)</vt:lpstr>
      <vt:lpstr>Problem 9 (2)</vt:lpstr>
      <vt:lpstr>Problem 8 (2)</vt:lpstr>
      <vt:lpstr>Problem 7 (2)</vt:lpstr>
      <vt:lpstr>Problem 6 (2)</vt:lpstr>
      <vt:lpstr>Problem 5 (2)</vt:lpstr>
      <vt:lpstr>Problem 4 (2)</vt:lpstr>
      <vt:lpstr>Problem 3 (2)</vt:lpstr>
      <vt:lpstr>Problem 2 (2)</vt:lpstr>
      <vt:lpstr>Problem 1 (2)</vt:lpstr>
      <vt:lpstr>Problem 4</vt:lpstr>
      <vt:lpstr>Problem 3</vt:lpstr>
      <vt:lpstr>Problem 2</vt:lpstr>
      <vt:lpstr>Problem 1</vt:lpstr>
      <vt:lpstr>Problem 7</vt:lpstr>
      <vt:lpstr>Problem 9</vt:lpstr>
      <vt:lpstr>Problem 13 </vt:lpstr>
      <vt:lpstr>Problem 14</vt:lpstr>
      <vt:lpstr>Problem 12</vt:lpstr>
      <vt:lpstr>Problem 11</vt:lpstr>
      <vt:lpstr>Problem 10</vt:lpstr>
      <vt:lpstr>Problem 8</vt:lpstr>
      <vt:lpstr>Problem 6</vt:lpstr>
      <vt:lpstr>Problem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2021-12-09T20:53:57Z</cp:lastPrinted>
  <dcterms:created xsi:type="dcterms:W3CDTF">2012-09-15T18:37:09Z</dcterms:created>
  <dcterms:modified xsi:type="dcterms:W3CDTF">2021-12-15T01:15:54Z</dcterms:modified>
</cp:coreProperties>
</file>