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2C6D97B1-4A5F-4FD0-A1AB-A3103F9DBD75}" xr6:coauthVersionLast="47" xr6:coauthVersionMax="47" xr10:uidLastSave="{00000000-0000-0000-0000-000000000000}"/>
  <bookViews>
    <workbookView showSheetTabs="0" xWindow="-120" yWindow="-120" windowWidth="29040" windowHeight="15840" activeTab="8" xr2:uid="{00000000-000D-0000-FFFF-FFFF00000000}"/>
  </bookViews>
  <sheets>
    <sheet name="1. (2)" sheetId="43" r:id="rId1"/>
    <sheet name="1" sheetId="33" r:id="rId2"/>
    <sheet name="3. (2)" sheetId="58" r:id="rId3"/>
    <sheet name="3." sheetId="32" r:id="rId4"/>
    <sheet name="CP 1" sheetId="67" r:id="rId5"/>
    <sheet name="CCP 1" sheetId="68" r:id="rId6"/>
    <sheet name="CP 2" sheetId="71" r:id="rId7"/>
    <sheet name="CCP 2" sheetId="69" r:id="rId8"/>
    <sheet name="FirstPage" sheetId="59" r:id="rId9"/>
    <sheet name="Content" sheetId="6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69" l="1"/>
  <c r="AB21" i="69"/>
  <c r="AB13" i="69"/>
  <c r="W12" i="68"/>
  <c r="H26" i="68"/>
  <c r="G26" i="68"/>
  <c r="F26" i="68"/>
  <c r="I25" i="68"/>
  <c r="I24" i="68"/>
  <c r="I26" i="68" s="1"/>
  <c r="G26" i="67"/>
  <c r="H26" i="67"/>
  <c r="F26" i="67"/>
  <c r="I24" i="67"/>
  <c r="I25" i="67"/>
  <c r="I26" i="67" l="1"/>
  <c r="AD40" i="43"/>
  <c r="U40" i="43"/>
  <c r="U27" i="43" l="1"/>
  <c r="Y44" i="58" l="1"/>
  <c r="Y41" i="58"/>
  <c r="Y39" i="58"/>
  <c r="W42" i="43" l="1"/>
  <c r="W40" i="43"/>
  <c r="W46" i="43"/>
  <c r="U30" i="43"/>
  <c r="U42" i="43" l="1"/>
  <c r="U24" i="43"/>
</calcChain>
</file>

<file path=xl/sharedStrings.xml><?xml version="1.0" encoding="utf-8"?>
<sst xmlns="http://schemas.openxmlformats.org/spreadsheetml/2006/main" count="18" uniqueCount="8">
  <si>
    <t xml:space="preserve">                                                                                                                                                                                                                                                                             </t>
  </si>
  <si>
    <t>z=</t>
  </si>
  <si>
    <t>Employed</t>
  </si>
  <si>
    <t>Unemployed</t>
  </si>
  <si>
    <t>Not in Labor Force</t>
  </si>
  <si>
    <t>Total</t>
  </si>
  <si>
    <t>Male</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</si>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</sst>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5"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sz val="14"/>
      <color theme="1"/>
      <name val="Lucida Bright"/>
      <family val="1"/>
    </font>
    <font>
      <b/>
      <sz val="14"/>
      <color rgb="FFFFFF00"/>
      <name val="Lucida Bright"/>
      <family val="1"/>
    </font>
    <font>
      <b/>
      <sz val="14"/>
      <color theme="1"/>
      <name val="Lucida Bright"/>
      <family val="1"/>
    </font>
    <font>
      <b/>
      <sz val="20"/>
      <color rgb="FFFFFF00"/>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6"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53">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0" fillId="3" borderId="2" xfId="0" applyFill="1" applyBorder="1"/>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0" fontId="22" fillId="8" borderId="1" xfId="0" applyFont="1" applyFill="1" applyBorder="1" applyAlignment="1">
      <alignment horizontal="center" vertical="center"/>
    </xf>
    <xf numFmtId="3" fontId="22" fillId="8"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3" fontId="23" fillId="5" borderId="1" xfId="0" applyNumberFormat="1" applyFont="1" applyFill="1" applyBorder="1" applyAlignment="1">
      <alignment horizontal="center" vertical="center"/>
    </xf>
    <xf numFmtId="3" fontId="23" fillId="6"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5" fillId="5" borderId="0" xfId="0" applyFont="1" applyFill="1" applyAlignment="1">
      <alignment horizontal="right"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4" fillId="4" borderId="0" xfId="0" applyNumberFormat="1" applyFont="1" applyFill="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CP 2'!A1"/><Relationship Id="rId2" Type="http://schemas.openxmlformats.org/officeDocument/2006/relationships/hyperlink" Target="#'CP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CP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P 1'!A1"/></Relationships>
</file>

<file path=xl/drawings/_rels/drawing7.xml.rels><?xml version="1.0" encoding="UTF-8" standalone="yes"?>
<Relationships xmlns="http://schemas.openxmlformats.org/package/2006/relationships"><Relationship Id="rId2" Type="http://schemas.openxmlformats.org/officeDocument/2006/relationships/hyperlink" Target="#'CCP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P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11</xdr:col>
      <xdr:colOff>460375</xdr:colOff>
      <xdr:row>4</xdr:row>
      <xdr:rowOff>15875</xdr:rowOff>
    </xdr:from>
    <xdr:to>
      <xdr:col>25</xdr:col>
      <xdr:colOff>31750</xdr:colOff>
      <xdr:row>11</xdr:row>
      <xdr:rowOff>43090</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096125" y="777875"/>
          <a:ext cx="8016875"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Conditional Probability</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1</xdr:row>
      <xdr:rowOff>182335</xdr:rowOff>
    </xdr:from>
    <xdr:to>
      <xdr:col>2</xdr:col>
      <xdr:colOff>389164</xdr:colOff>
      <xdr:row>7</xdr:row>
      <xdr:rowOff>125186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000" y="372835"/>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217714</xdr:colOff>
      <xdr:row>3</xdr:row>
      <xdr:rowOff>39914</xdr:rowOff>
    </xdr:from>
    <xdr:to>
      <xdr:col>12</xdr:col>
      <xdr:colOff>260349</xdr:colOff>
      <xdr:row>34</xdr:row>
      <xdr:rowOff>27214</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10096500" y="611414"/>
          <a:ext cx="42635" cy="7226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163285</xdr:colOff>
      <xdr:row>10</xdr:row>
      <xdr:rowOff>29121</xdr:rowOff>
    </xdr:from>
    <xdr:to>
      <xdr:col>10</xdr:col>
      <xdr:colOff>272142</xdr:colOff>
      <xdr:row>14</xdr:row>
      <xdr:rowOff>68036</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333499" y="1934121"/>
          <a:ext cx="7062107" cy="101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13</xdr:col>
      <xdr:colOff>276678</xdr:colOff>
      <xdr:row>2</xdr:row>
      <xdr:rowOff>133803</xdr:rowOff>
    </xdr:from>
    <xdr:to>
      <xdr:col>16</xdr:col>
      <xdr:colOff>492579</xdr:colOff>
      <xdr:row>6</xdr:row>
      <xdr:rowOff>112030</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740571" y="514803"/>
          <a:ext cx="197122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4</xdr:col>
      <xdr:colOff>13606</xdr:colOff>
      <xdr:row>2</xdr:row>
      <xdr:rowOff>61232</xdr:rowOff>
    </xdr:from>
    <xdr:to>
      <xdr:col>10</xdr:col>
      <xdr:colOff>380999</xdr:colOff>
      <xdr:row>6</xdr:row>
      <xdr:rowOff>137432</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354035" y="442232"/>
          <a:ext cx="6150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380546</xdr:colOff>
      <xdr:row>6</xdr:row>
      <xdr:rowOff>110219</xdr:rowOff>
    </xdr:from>
    <xdr:to>
      <xdr:col>11</xdr:col>
      <xdr:colOff>380546</xdr:colOff>
      <xdr:row>36</xdr:row>
      <xdr:rowOff>142877</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9089117" y="1253219"/>
          <a:ext cx="0" cy="7081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412750</xdr:colOff>
      <xdr:row>1</xdr:row>
      <xdr:rowOff>63500</xdr:rowOff>
    </xdr:from>
    <xdr:to>
      <xdr:col>11</xdr:col>
      <xdr:colOff>27215</xdr:colOff>
      <xdr:row>5</xdr:row>
      <xdr:rowOff>139700</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2753179" y="254000"/>
          <a:ext cx="59826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2</xdr:col>
      <xdr:colOff>163285</xdr:colOff>
      <xdr:row>10</xdr:row>
      <xdr:rowOff>29120</xdr:rowOff>
    </xdr:from>
    <xdr:to>
      <xdr:col>10</xdr:col>
      <xdr:colOff>272142</xdr:colOff>
      <xdr:row>15</xdr:row>
      <xdr:rowOff>32657</xdr:rowOff>
    </xdr:to>
    <xdr:sp macro="" textlink="">
      <xdr:nvSpPr>
        <xdr:cNvPr id="22" name="TextBox 21">
          <a:extLst>
            <a:ext uri="{FF2B5EF4-FFF2-40B4-BE49-F238E27FC236}">
              <a16:creationId xmlns:a16="http://schemas.microsoft.com/office/drawing/2014/main" id="{9B3B1366-10F2-4582-A3F6-036AD95F1D38}"/>
            </a:ext>
          </a:extLst>
        </xdr:cNvPr>
        <xdr:cNvSpPr txBox="1"/>
      </xdr:nvSpPr>
      <xdr:spPr>
        <a:xfrm>
          <a:off x="1382485" y="1879691"/>
          <a:ext cx="7271657" cy="1146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12</xdr:col>
      <xdr:colOff>231321</xdr:colOff>
      <xdr:row>9</xdr:row>
      <xdr:rowOff>40821</xdr:rowOff>
    </xdr:from>
    <xdr:to>
      <xdr:col>21</xdr:col>
      <xdr:colOff>244929</xdr:colOff>
      <xdr:row>13</xdr:row>
      <xdr:rowOff>244929</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4.313</m:t>
                      </m:r>
                    </m:num>
                    <m:den>
                      <m:r>
                        <a:rPr lang="en-US" sz="2400" b="0" i="1">
                          <a:latin typeface="Cambria Math" panose="02040503050406030204" pitchFamily="18" charset="0"/>
                        </a:rPr>
                        <m:t>9,116</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Choice>
      <mc:Fallback xmlns="">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r>
                <a:rPr lang="en-US" sz="2400" i="0">
                  <a:latin typeface="Cambria Math" panose="02040503050406030204" pitchFamily="18" charset="0"/>
                </a:rPr>
                <a:t>𝑥=</a:t>
              </a:r>
              <a:r>
                <a:rPr lang="en-US" sz="2400" b="0" i="0">
                  <a:latin typeface="Cambria Math" panose="02040503050406030204" pitchFamily="18" charset="0"/>
                </a:rPr>
                <a:t>4.313/9,116</a:t>
              </a:r>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 four men and six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a:t>
          </a:r>
          <a:r>
            <a:rPr lang="en-US" sz="2000" b="1" baseline="0">
              <a:solidFill>
                <a:schemeClr val="dk1"/>
              </a:solidFill>
              <a:latin typeface="+mn-lt"/>
              <a:ea typeface="+mn-ea"/>
              <a:cs typeface="+mn-cs"/>
            </a:rPr>
            <a:t> both</a:t>
          </a:r>
          <a:r>
            <a:rPr lang="en-US" sz="2000" baseline="0">
              <a:solidFill>
                <a:schemeClr val="dk1"/>
              </a:solidFill>
              <a:latin typeface="+mn-lt"/>
              <a:ea typeface="+mn-ea"/>
              <a:cs typeface="+mn-cs"/>
            </a:rPr>
            <a:t> be women?</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15</xdr:col>
      <xdr:colOff>450849</xdr:colOff>
      <xdr:row>5</xdr:row>
      <xdr:rowOff>53521</xdr:rowOff>
    </xdr:from>
    <xdr:to>
      <xdr:col>15</xdr:col>
      <xdr:colOff>450849</xdr:colOff>
      <xdr:row>35</xdr:row>
      <xdr:rowOff>86179</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227456" y="1006021"/>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Solution</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1</xdr:col>
      <xdr:colOff>367393</xdr:colOff>
      <xdr:row>12</xdr:row>
      <xdr:rowOff>54428</xdr:rowOff>
    </xdr:from>
    <xdr:to>
      <xdr:col>14</xdr:col>
      <xdr:colOff>446767</xdr:colOff>
      <xdr:row>27</xdr:row>
      <xdr:rowOff>187775</xdr:rowOff>
    </xdr:to>
    <xdr:sp macro="" textlink="">
      <xdr:nvSpPr>
        <xdr:cNvPr id="28" name="TextBox 27">
          <a:extLst>
            <a:ext uri="{FF2B5EF4-FFF2-40B4-BE49-F238E27FC236}">
              <a16:creationId xmlns:a16="http://schemas.microsoft.com/office/drawing/2014/main" id="{FF9011D7-3038-423C-B96E-0CCD7E86CF95}"/>
            </a:ext>
          </a:extLst>
        </xdr:cNvPr>
        <xdr:cNvSpPr txBox="1"/>
      </xdr:nvSpPr>
      <xdr:spPr>
        <a:xfrm>
          <a:off x="952500" y="2340428"/>
          <a:ext cx="7685767"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a:t>
          </a:r>
          <a:r>
            <a:rPr lang="en-US" sz="2000" b="1" baseline="0">
              <a:solidFill>
                <a:schemeClr val="dk1"/>
              </a:solidFill>
              <a:latin typeface="+mn-lt"/>
              <a:ea typeface="+mn-ea"/>
              <a:cs typeface="+mn-cs"/>
            </a:rPr>
            <a:t> four </a:t>
          </a:r>
          <a:r>
            <a:rPr lang="en-US" sz="2000" baseline="0">
              <a:solidFill>
                <a:schemeClr val="dk1"/>
              </a:solidFill>
              <a:latin typeface="+mn-lt"/>
              <a:ea typeface="+mn-ea"/>
              <a:cs typeface="+mn-cs"/>
            </a:rPr>
            <a:t>men and </a:t>
          </a:r>
          <a:r>
            <a:rPr lang="en-US" sz="2000" b="1" baseline="0">
              <a:solidFill>
                <a:schemeClr val="dk1"/>
              </a:solidFill>
              <a:latin typeface="+mn-lt"/>
              <a:ea typeface="+mn-ea"/>
              <a:cs typeface="+mn-cs"/>
            </a:rPr>
            <a:t>six</a:t>
          </a:r>
          <a:r>
            <a:rPr lang="en-US" sz="2000" baseline="0">
              <a:solidFill>
                <a:schemeClr val="dk1"/>
              </a:solidFill>
              <a:latin typeface="+mn-lt"/>
              <a:ea typeface="+mn-ea"/>
              <a:cs typeface="+mn-cs"/>
            </a:rPr>
            <a:t>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 </a:t>
          </a:r>
          <a:r>
            <a:rPr lang="en-US" sz="2000" b="1" baseline="0">
              <a:solidFill>
                <a:schemeClr val="dk1"/>
              </a:solidFill>
              <a:latin typeface="+mn-lt"/>
              <a:ea typeface="+mn-ea"/>
              <a:cs typeface="+mn-cs"/>
            </a:rPr>
            <a:t>both</a:t>
          </a:r>
          <a:r>
            <a:rPr lang="en-US" sz="2000" baseline="0">
              <a:solidFill>
                <a:schemeClr val="dk1"/>
              </a:solidFill>
              <a:latin typeface="+mn-lt"/>
              <a:ea typeface="+mn-ea"/>
              <a:cs typeface="+mn-cs"/>
            </a:rPr>
            <a:t> </a:t>
          </a:r>
          <a:r>
            <a:rPr lang="en-US" sz="2000" b="1" baseline="0">
              <a:solidFill>
                <a:schemeClr val="dk1"/>
              </a:solidFill>
              <a:latin typeface="+mn-lt"/>
              <a:ea typeface="+mn-ea"/>
              <a:cs typeface="+mn-cs"/>
            </a:rPr>
            <a:t>be women</a:t>
          </a:r>
          <a:r>
            <a:rPr lang="en-US" sz="2000" baseline="0">
              <a:solidFill>
                <a:schemeClr val="dk1"/>
              </a:solidFill>
              <a:latin typeface="+mn-lt"/>
              <a:ea typeface="+mn-ea"/>
              <a:cs typeface="+mn-cs"/>
            </a:rPr>
            <a:t>?</a:t>
          </a:r>
          <a:endParaRPr lang="en-US" sz="2000">
            <a:solidFill>
              <a:schemeClr val="dk1"/>
            </a:solidFill>
            <a:latin typeface="+mn-lt"/>
            <a:ea typeface="+mn-ea"/>
            <a:cs typeface="+mn-cs"/>
          </a:endParaRPr>
        </a:p>
      </xdr:txBody>
    </xdr:sp>
    <xdr:clientData/>
  </xdr:twoCellAnchor>
  <xdr:twoCellAnchor>
    <xdr:from>
      <xdr:col>16</xdr:col>
      <xdr:colOff>571500</xdr:colOff>
      <xdr:row>18</xdr:row>
      <xdr:rowOff>122464</xdr:rowOff>
    </xdr:from>
    <xdr:to>
      <xdr:col>26</xdr:col>
      <xdr:colOff>108857</xdr:colOff>
      <xdr:row>24</xdr:row>
      <xdr:rowOff>54429</xdr:rowOff>
    </xdr:to>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Choice>
      <mc:Fallback xmlns="">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r>
                <a:rPr lang="en-US" sz="2400" i="0">
                  <a:latin typeface="Cambria Math" panose="02040503050406030204" pitchFamily="18" charset="0"/>
                </a:rPr>
                <a:t>𝑥=</a:t>
              </a:r>
              <a:r>
                <a:rPr lang="en-US" sz="2400" b="0" i="0">
                  <a:latin typeface="Cambria Math" panose="02040503050406030204" pitchFamily="18" charset="0"/>
                </a:rPr>
                <a:t>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Fallback>
    </mc:AlternateContent>
    <xdr:clientData/>
  </xdr:twoCellAnchor>
  <xdr:twoCellAnchor>
    <xdr:from>
      <xdr:col>16</xdr:col>
      <xdr:colOff>574221</xdr:colOff>
      <xdr:row>11</xdr:row>
      <xdr:rowOff>152400</xdr:rowOff>
    </xdr:from>
    <xdr:to>
      <xdr:col>26</xdr:col>
      <xdr:colOff>81642</xdr:colOff>
      <xdr:row>16</xdr:row>
      <xdr:rowOff>57151</xdr:rowOff>
    </xdr:to>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Choice>
      <mc:Fallback xmlns="">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r>
                <a:rPr lang="en-US" sz="2400" i="0">
                  <a:latin typeface="Cambria Math" panose="02040503050406030204" pitchFamily="18" charset="0"/>
                </a:rPr>
                <a:t>𝑥=</a:t>
              </a:r>
              <a:r>
                <a:rPr lang="en-US" sz="2400" b="0" i="0">
                  <a:latin typeface="Cambria Math" panose="02040503050406030204" pitchFamily="18" charset="0"/>
                </a:rPr>
                <a:t>6/10</a:t>
              </a:r>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Fallback>
    </mc:AlternateContent>
    <xdr:clientData/>
  </xdr:twoCellAnchor>
  <xdr:twoCellAnchor>
    <xdr:from>
      <xdr:col>16</xdr:col>
      <xdr:colOff>544286</xdr:colOff>
      <xdr:row>26</xdr:row>
      <xdr:rowOff>27215</xdr:rowOff>
    </xdr:from>
    <xdr:to>
      <xdr:col>26</xdr:col>
      <xdr:colOff>81644</xdr:colOff>
      <xdr:row>31</xdr:row>
      <xdr:rowOff>163286</xdr:rowOff>
    </xdr:to>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r>
                    <a:rPr lang="en-US" sz="2400" b="0" i="0">
                      <a:latin typeface="Cambria Math" panose="02040503050406030204" pitchFamily="18" charset="0"/>
                    </a:rPr>
                    <m:t>∗</m:t>
                  </m:r>
                  <m:f>
                    <m:fPr>
                      <m:ctrlPr>
                        <a:rPr lang="en-US" sz="2400" b="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0.3704</a:t>
              </a:r>
            </a:p>
          </xdr:txBody>
        </xdr:sp>
      </mc:Choice>
      <mc:Fallback xmlns="">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r>
                <a:rPr lang="en-US" sz="2400" i="0">
                  <a:latin typeface="Cambria Math" panose="02040503050406030204" pitchFamily="18" charset="0"/>
                </a:rPr>
                <a:t>𝑥=</a:t>
              </a:r>
              <a:r>
                <a:rPr lang="en-US" sz="2400" b="0" i="0">
                  <a:latin typeface="Cambria Math" panose="02040503050406030204" pitchFamily="18" charset="0"/>
                </a:rPr>
                <a:t>6/10∗5/9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0.3704</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351517</xdr:colOff>
      <xdr:row>27</xdr:row>
      <xdr:rowOff>43539</xdr:rowOff>
    </xdr:from>
    <xdr:to>
      <xdr:col>22</xdr:col>
      <xdr:colOff>573767</xdr:colOff>
      <xdr:row>35</xdr:row>
      <xdr:rowOff>163285</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7087053" y="5187039"/>
          <a:ext cx="6957785" cy="164374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Conditional Probability</a:t>
          </a:r>
        </a:p>
      </xdr:txBody>
    </xdr:sp>
    <xdr:clientData/>
  </xdr:twoCellAnchor>
  <xdr:twoCellAnchor>
    <xdr:from>
      <xdr:col>11</xdr:col>
      <xdr:colOff>147411</xdr:colOff>
      <xdr:row>11</xdr:row>
      <xdr:rowOff>185963</xdr:rowOff>
    </xdr:from>
    <xdr:to>
      <xdr:col>22</xdr:col>
      <xdr:colOff>369661</xdr:colOff>
      <xdr:row>22</xdr:row>
      <xdr:rowOff>163285</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6882947" y="2281463"/>
          <a:ext cx="6957785" cy="207282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3" spans="2:26" x14ac:dyDescent="0.25">
      <c r="S23" s="39"/>
      <c r="T23" s="40"/>
      <c r="U23" s="19"/>
      <c r="V23" s="19"/>
      <c r="W23" s="19"/>
      <c r="X23" s="19"/>
      <c r="Y23" s="19"/>
      <c r="Z23" s="19"/>
    </row>
    <row r="24" spans="2:26" x14ac:dyDescent="0.25">
      <c r="S24" s="40"/>
      <c r="T24" s="40"/>
      <c r="U24" s="36">
        <f>_xlfn.NORM.S.DIST(1,1)</f>
        <v>0.84134474606854304</v>
      </c>
      <c r="V24" s="36"/>
      <c r="W24" s="19"/>
      <c r="X24" s="19"/>
      <c r="Y24" s="19"/>
      <c r="Z24" s="19"/>
    </row>
    <row r="25" spans="2:26" ht="16.149999999999999" customHeight="1" x14ac:dyDescent="0.25">
      <c r="S25" s="40"/>
      <c r="T25" s="40"/>
      <c r="U25" s="36"/>
      <c r="V25" s="36"/>
      <c r="W25" s="19"/>
      <c r="X25" s="19"/>
      <c r="Y25" s="19"/>
      <c r="Z25" s="19"/>
    </row>
    <row r="26" spans="2:26" x14ac:dyDescent="0.25">
      <c r="S26" s="40"/>
      <c r="T26" s="40"/>
      <c r="U26" s="19"/>
      <c r="V26" s="19"/>
      <c r="W26" s="19"/>
      <c r="X26" s="19"/>
      <c r="Y26" s="19"/>
      <c r="Z26" s="19"/>
    </row>
    <row r="27" spans="2:26" x14ac:dyDescent="0.25">
      <c r="S27" s="40"/>
      <c r="T27" s="40"/>
      <c r="U27" s="36">
        <f>_xlfn.NORM.S.DIST(-1,1)</f>
        <v>0.15865525393145699</v>
      </c>
      <c r="V27" s="36"/>
      <c r="W27" s="19"/>
      <c r="X27" s="19"/>
      <c r="Y27" s="19"/>
      <c r="Z27" s="19"/>
    </row>
    <row r="28" spans="2:26" x14ac:dyDescent="0.25">
      <c r="B28" s="3"/>
      <c r="C28" s="3"/>
      <c r="D28" s="3"/>
      <c r="E28" s="3"/>
      <c r="F28" s="3"/>
      <c r="S28" s="19"/>
      <c r="T28" s="19"/>
      <c r="U28" s="36"/>
      <c r="V28" s="36"/>
      <c r="W28" s="19"/>
      <c r="X28" s="19"/>
      <c r="Y28" s="19"/>
      <c r="Z28" s="19"/>
    </row>
    <row r="29" spans="2:26" ht="17.45" customHeight="1" x14ac:dyDescent="0.25">
      <c r="B29" s="3"/>
      <c r="C29" s="3"/>
      <c r="D29" s="3"/>
      <c r="E29" s="3"/>
      <c r="F29" s="3"/>
      <c r="I29" s="3"/>
      <c r="J29" s="3"/>
      <c r="K29" s="3"/>
      <c r="L29" s="3"/>
      <c r="S29" s="19"/>
      <c r="T29" s="19"/>
      <c r="U29" s="19"/>
      <c r="V29" s="19"/>
      <c r="W29" s="19"/>
      <c r="X29" s="19"/>
      <c r="Y29" s="19"/>
      <c r="Z29" s="19"/>
    </row>
    <row r="30" spans="2:26" ht="15" customHeight="1" x14ac:dyDescent="0.25">
      <c r="B30" s="3"/>
      <c r="C30" s="3"/>
      <c r="D30" s="3"/>
      <c r="E30" s="3"/>
      <c r="F30" s="3"/>
      <c r="I30" s="3"/>
      <c r="J30" s="3"/>
      <c r="K30" s="3"/>
      <c r="L30" s="3"/>
      <c r="S30" s="19"/>
      <c r="T30" s="19"/>
      <c r="U30" s="38">
        <f>0.8413447-0.1586553</f>
        <v>0.68268939999999989</v>
      </c>
      <c r="V30" s="38"/>
      <c r="W30" s="19"/>
      <c r="X30" s="19"/>
      <c r="Y30" s="19"/>
      <c r="Z30" s="19"/>
    </row>
    <row r="31" spans="2:26" ht="15" customHeight="1" x14ac:dyDescent="0.25">
      <c r="B31" s="3"/>
      <c r="C31" s="3"/>
      <c r="D31" s="3"/>
      <c r="E31" s="3"/>
      <c r="F31" s="3"/>
      <c r="G31" s="3"/>
      <c r="H31" s="3"/>
      <c r="I31" s="3"/>
      <c r="J31" s="3"/>
      <c r="K31" s="3"/>
      <c r="L31" s="3"/>
      <c r="S31" s="19"/>
      <c r="T31" s="19"/>
      <c r="U31" s="38"/>
      <c r="V31" s="38"/>
      <c r="W31" s="19"/>
      <c r="X31" s="19"/>
      <c r="Y31" s="19"/>
      <c r="Z31" s="19"/>
    </row>
    <row r="32" spans="2:26" ht="15" customHeight="1" x14ac:dyDescent="0.25">
      <c r="B32" s="3"/>
      <c r="C32" s="3"/>
      <c r="D32" s="3"/>
      <c r="E32" s="3"/>
      <c r="F32" s="3"/>
      <c r="G32" s="3"/>
      <c r="H32" s="3"/>
      <c r="I32" s="3"/>
      <c r="J32" s="3"/>
      <c r="K32" s="3"/>
      <c r="L32" s="3"/>
      <c r="S32" s="19"/>
      <c r="T32" s="19"/>
      <c r="U32" s="19"/>
      <c r="V32" s="19"/>
      <c r="W32" s="19"/>
      <c r="X32" s="19"/>
      <c r="Y32" s="19"/>
      <c r="Z32" s="19"/>
    </row>
    <row r="33" spans="2:30" ht="21.6" customHeight="1" x14ac:dyDescent="0.25">
      <c r="B33" s="3"/>
      <c r="C33" s="3"/>
      <c r="D33" s="3"/>
      <c r="E33" s="3"/>
      <c r="F33" s="3"/>
      <c r="G33" s="9">
        <v>121</v>
      </c>
      <c r="H33" s="8"/>
      <c r="I33" s="3"/>
      <c r="J33" s="3"/>
      <c r="K33" s="3"/>
      <c r="L33" s="3"/>
      <c r="S33" s="19"/>
      <c r="T33" s="19"/>
      <c r="U33" s="19"/>
      <c r="V33" s="19"/>
      <c r="W33" s="19"/>
      <c r="X33" s="19"/>
      <c r="Y33" s="19"/>
      <c r="Z33" s="19"/>
    </row>
    <row r="34" spans="2:30" ht="32.25" customHeight="1" x14ac:dyDescent="0.25">
      <c r="B34" s="3"/>
      <c r="C34" s="3"/>
      <c r="D34" s="3"/>
      <c r="E34" s="3"/>
      <c r="F34" s="3"/>
      <c r="I34" s="3"/>
      <c r="J34" s="3"/>
      <c r="K34" s="3"/>
      <c r="L34" s="3"/>
      <c r="S34" s="19"/>
      <c r="T34" s="19"/>
      <c r="U34" s="19"/>
      <c r="V34" s="19"/>
      <c r="W34" s="19"/>
      <c r="X34" s="19"/>
      <c r="Y34" s="19"/>
      <c r="Z34" s="19"/>
    </row>
    <row r="35" spans="2:30" ht="25.5" customHeight="1" x14ac:dyDescent="0.25">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25">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25">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25">
      <c r="C38" s="3"/>
      <c r="D38" s="3"/>
      <c r="E38" s="3"/>
      <c r="F38" s="3"/>
      <c r="G38" s="3"/>
      <c r="H38" s="3"/>
      <c r="I38" s="3"/>
      <c r="J38" s="3"/>
      <c r="K38" s="34"/>
      <c r="L38" s="3"/>
      <c r="M38" s="3"/>
      <c r="N38" s="3"/>
      <c r="O38" s="3"/>
      <c r="P38" s="3"/>
      <c r="Q38" s="3"/>
      <c r="S38" s="20">
        <v>110000</v>
      </c>
      <c r="T38" s="19"/>
      <c r="U38" s="19"/>
      <c r="V38" s="19"/>
      <c r="W38" s="19"/>
      <c r="X38" s="19"/>
      <c r="Y38" s="19"/>
      <c r="Z38" s="19"/>
    </row>
    <row r="39" spans="2:30" ht="25.5" customHeight="1" x14ac:dyDescent="0.25">
      <c r="C39" s="3"/>
      <c r="D39" s="3"/>
      <c r="E39" s="3"/>
      <c r="F39" s="3"/>
      <c r="G39" s="3"/>
      <c r="H39" s="3"/>
      <c r="I39" s="3"/>
      <c r="J39" s="3"/>
      <c r="K39" s="34"/>
      <c r="L39" s="3"/>
      <c r="M39" s="3"/>
      <c r="N39" s="3"/>
      <c r="O39" s="3"/>
      <c r="P39" s="3"/>
      <c r="Q39" s="3"/>
      <c r="S39" s="20"/>
      <c r="T39" s="19"/>
      <c r="U39" s="19"/>
      <c r="V39" s="19"/>
      <c r="W39" s="19"/>
      <c r="X39" s="19"/>
      <c r="Y39" s="19"/>
      <c r="Z39" s="19"/>
    </row>
    <row r="40" spans="2:30" ht="27.75" customHeight="1" x14ac:dyDescent="0.25">
      <c r="C40" s="3"/>
      <c r="D40" s="3"/>
      <c r="E40" s="35"/>
      <c r="F40" s="35"/>
      <c r="G40" s="35"/>
      <c r="H40" s="35"/>
      <c r="I40" s="3"/>
      <c r="J40" s="3"/>
      <c r="K40" s="3"/>
      <c r="L40" s="3"/>
      <c r="M40" s="3"/>
      <c r="N40" s="3"/>
      <c r="O40" s="3"/>
      <c r="P40" s="3"/>
      <c r="Q40" s="3"/>
      <c r="R40" s="3"/>
      <c r="S40" s="20"/>
      <c r="T40" s="22" t="s">
        <v>1</v>
      </c>
      <c r="U40" s="21">
        <f>STANDARDIZE(29000,25000,2000)</f>
        <v>2</v>
      </c>
      <c r="V40" s="19"/>
      <c r="W40" s="36">
        <f>_xlfn.NORM.S.DIST(2,1)</f>
        <v>0.97724986805182079</v>
      </c>
      <c r="X40" s="36"/>
      <c r="Y40" s="19"/>
      <c r="Z40" s="19"/>
      <c r="AD40" s="1">
        <f>_xlfn.NORM.S.DIST(2,1)</f>
        <v>0.97724986805182079</v>
      </c>
    </row>
    <row r="41" spans="2:30" ht="27" customHeight="1" x14ac:dyDescent="0.25">
      <c r="C41" s="3"/>
      <c r="D41" s="3"/>
      <c r="E41" s="35"/>
      <c r="F41" s="35"/>
      <c r="G41" s="35"/>
      <c r="H41" s="35"/>
      <c r="I41" s="3"/>
      <c r="J41" s="3"/>
      <c r="K41" s="3"/>
      <c r="L41" s="3"/>
      <c r="M41" s="3"/>
      <c r="N41" s="3"/>
      <c r="O41" s="3"/>
      <c r="P41" s="3"/>
      <c r="Q41" s="3"/>
      <c r="R41" s="3"/>
      <c r="S41" s="19"/>
      <c r="T41" s="19"/>
      <c r="U41" s="19"/>
      <c r="V41" s="19"/>
      <c r="W41" s="19"/>
      <c r="X41" s="19"/>
      <c r="Y41" s="19"/>
      <c r="Z41" s="19"/>
    </row>
    <row r="42" spans="2:30" ht="15" customHeight="1" x14ac:dyDescent="0.25">
      <c r="C42" s="3"/>
      <c r="D42" s="3"/>
      <c r="E42" s="3"/>
      <c r="F42" s="3"/>
      <c r="G42" s="3"/>
      <c r="H42" s="3"/>
      <c r="I42" s="3"/>
      <c r="J42" s="3"/>
      <c r="K42" s="3"/>
      <c r="L42" s="3"/>
      <c r="M42" s="5"/>
      <c r="N42" s="7">
        <v>75</v>
      </c>
      <c r="O42" s="7"/>
      <c r="P42" s="7">
        <v>98</v>
      </c>
      <c r="Q42" s="5"/>
      <c r="R42" s="5"/>
      <c r="S42" s="19"/>
      <c r="T42" s="41" t="s">
        <v>1</v>
      </c>
      <c r="U42" s="37">
        <f>STANDARDIZE(26000,25000,2000)</f>
        <v>0.5</v>
      </c>
      <c r="V42" s="19"/>
      <c r="W42" s="36">
        <f>_xlfn.NORM.S.DIST(0.5,1)</f>
        <v>0.69146246127401312</v>
      </c>
      <c r="X42" s="36"/>
      <c r="Y42" s="19"/>
      <c r="Z42" s="19"/>
    </row>
    <row r="43" spans="2:30" x14ac:dyDescent="0.25">
      <c r="M43" s="5"/>
      <c r="N43" s="7">
        <v>45</v>
      </c>
      <c r="O43" s="7"/>
      <c r="P43" s="7">
        <v>37</v>
      </c>
      <c r="Q43" s="5"/>
      <c r="R43" s="5"/>
      <c r="S43" s="19"/>
      <c r="T43" s="41"/>
      <c r="U43" s="37"/>
      <c r="V43" s="19"/>
      <c r="W43" s="36"/>
      <c r="X43" s="36"/>
      <c r="Y43" s="19"/>
      <c r="Z43" s="19"/>
    </row>
    <row r="44" spans="2:30" x14ac:dyDescent="0.25">
      <c r="M44" s="5"/>
      <c r="N44" s="7">
        <v>25</v>
      </c>
      <c r="O44" s="7"/>
      <c r="P44" s="7">
        <v>43</v>
      </c>
      <c r="Q44" s="5"/>
      <c r="R44" s="5"/>
    </row>
    <row r="45" spans="2:30" x14ac:dyDescent="0.25">
      <c r="M45" s="5"/>
      <c r="N45" s="7">
        <v>100</v>
      </c>
      <c r="O45" s="7"/>
      <c r="P45" s="7">
        <v>61</v>
      </c>
      <c r="Q45" s="5"/>
      <c r="R45" s="5"/>
    </row>
    <row r="46" spans="2:30" x14ac:dyDescent="0.25">
      <c r="M46" s="5"/>
      <c r="N46" s="7">
        <v>100</v>
      </c>
      <c r="O46" s="7"/>
      <c r="P46" s="7">
        <v>30</v>
      </c>
      <c r="Q46" s="5"/>
      <c r="R46" s="5"/>
      <c r="W46" s="38">
        <f>0.9772499-0.6914625</f>
        <v>0.28578740000000002</v>
      </c>
      <c r="X46" s="38"/>
    </row>
    <row r="47" spans="2:30" x14ac:dyDescent="0.25">
      <c r="M47" s="5"/>
      <c r="N47" s="6"/>
      <c r="O47" s="6"/>
      <c r="P47" s="5"/>
      <c r="Q47" s="5"/>
      <c r="R47" s="5"/>
      <c r="W47" s="38"/>
      <c r="X47" s="38"/>
    </row>
    <row r="48" spans="2:30" x14ac:dyDescent="0.25">
      <c r="M48" s="5"/>
      <c r="N48" s="6"/>
      <c r="O48" s="6"/>
      <c r="P48" s="5"/>
      <c r="Q48" s="5"/>
      <c r="R48" s="5"/>
    </row>
    <row r="51" spans="20:20" x14ac:dyDescent="0.25">
      <c r="T51" s="10"/>
    </row>
  </sheetData>
  <mergeCells count="12">
    <mergeCell ref="W46:X47"/>
    <mergeCell ref="S23:T27"/>
    <mergeCell ref="U24:V25"/>
    <mergeCell ref="U27:V28"/>
    <mergeCell ref="U30:V31"/>
    <mergeCell ref="T42:T43"/>
    <mergeCell ref="K38:K39"/>
    <mergeCell ref="E40:F41"/>
    <mergeCell ref="G40:H41"/>
    <mergeCell ref="W40:X40"/>
    <mergeCell ref="U42:U43"/>
    <mergeCell ref="W42:X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40625" defaultRowHeight="15" x14ac:dyDescent="0.25"/>
  <cols>
    <col min="1" max="16384" width="9.140625" style="11"/>
  </cols>
  <sheetData>
    <row r="1" spans="1:1" x14ac:dyDescent="0.25">
      <c r="A1" s="11" t="s">
        <v>0</v>
      </c>
    </row>
    <row r="20" spans="12:29" x14ac:dyDescent="0.25">
      <c r="L20" s="23"/>
      <c r="M20" s="23"/>
      <c r="N20" s="23"/>
      <c r="O20" s="23"/>
      <c r="P20" s="23"/>
      <c r="Q20" s="23"/>
      <c r="R20" s="23"/>
      <c r="S20" s="23"/>
      <c r="T20" s="23"/>
      <c r="U20" s="23"/>
      <c r="V20" s="23"/>
      <c r="W20" s="23"/>
      <c r="X20" s="23"/>
      <c r="Y20" s="23"/>
      <c r="Z20" s="23"/>
      <c r="AA20" s="23"/>
      <c r="AB20" s="23"/>
      <c r="AC20" s="23"/>
    </row>
    <row r="21" spans="12:29" x14ac:dyDescent="0.25">
      <c r="L21" s="23"/>
      <c r="M21" s="23"/>
      <c r="N21" s="23"/>
      <c r="O21" s="23"/>
      <c r="P21" s="23"/>
      <c r="Q21" s="23"/>
      <c r="R21" s="23"/>
      <c r="S21" s="23"/>
      <c r="T21" s="23"/>
      <c r="U21" s="23"/>
      <c r="V21" s="23"/>
      <c r="W21" s="23"/>
      <c r="X21" s="23"/>
      <c r="Y21" s="23"/>
      <c r="Z21" s="23"/>
      <c r="AA21" s="23"/>
      <c r="AB21" s="23"/>
      <c r="AC21" s="23"/>
    </row>
    <row r="22" spans="12:29" x14ac:dyDescent="0.25">
      <c r="L22" s="23"/>
      <c r="M22" s="23"/>
      <c r="N22" s="23"/>
      <c r="O22" s="23"/>
      <c r="P22" s="23"/>
      <c r="Q22" s="23"/>
      <c r="R22" s="23"/>
      <c r="S22" s="23"/>
      <c r="T22" s="23"/>
      <c r="U22" s="23"/>
      <c r="V22" s="23"/>
      <c r="W22" s="23"/>
      <c r="X22" s="23"/>
      <c r="Y22" s="23"/>
      <c r="Z22" s="23"/>
      <c r="AA22" s="23"/>
      <c r="AB22" s="23"/>
      <c r="AC22" s="23"/>
    </row>
    <row r="23" spans="12:29" x14ac:dyDescent="0.25">
      <c r="L23" s="23"/>
      <c r="M23" s="23"/>
      <c r="N23" s="23"/>
      <c r="O23" s="23"/>
      <c r="P23" s="23"/>
      <c r="Q23" s="23"/>
      <c r="R23" s="23"/>
      <c r="S23" s="23"/>
      <c r="T23" s="23"/>
      <c r="U23" s="23"/>
      <c r="V23" s="23"/>
      <c r="W23" s="23"/>
      <c r="X23" s="23"/>
      <c r="Y23" s="23"/>
      <c r="Z23" s="23"/>
      <c r="AA23" s="23"/>
      <c r="AB23" s="23"/>
      <c r="AC23" s="23"/>
    </row>
    <row r="24" spans="12:29" x14ac:dyDescent="0.25">
      <c r="L24" s="23"/>
      <c r="M24" s="23"/>
      <c r="N24" s="23"/>
      <c r="O24" s="23"/>
      <c r="P24" s="23"/>
      <c r="Q24" s="23"/>
      <c r="R24" s="23"/>
      <c r="S24" s="23"/>
      <c r="T24" s="23"/>
      <c r="U24" s="23"/>
      <c r="V24" s="23"/>
      <c r="W24" s="23"/>
      <c r="X24" s="23"/>
      <c r="Y24" s="23"/>
      <c r="Z24" s="23"/>
      <c r="AA24" s="23"/>
      <c r="AB24" s="23"/>
      <c r="AC24" s="23"/>
    </row>
    <row r="25" spans="12:29" x14ac:dyDescent="0.25">
      <c r="L25" s="23"/>
      <c r="M25" s="23"/>
      <c r="N25" s="23"/>
      <c r="O25" s="23"/>
      <c r="P25" s="23"/>
      <c r="Q25" s="23"/>
      <c r="R25" s="23"/>
      <c r="S25" s="23"/>
      <c r="T25" s="23"/>
      <c r="U25" s="23"/>
      <c r="V25" s="23"/>
      <c r="W25" s="23"/>
      <c r="X25" s="23"/>
      <c r="Y25" s="23"/>
      <c r="Z25" s="23"/>
      <c r="AA25" s="23"/>
      <c r="AB25" s="23"/>
      <c r="AC25" s="23"/>
    </row>
    <row r="26" spans="12:29" x14ac:dyDescent="0.25">
      <c r="L26" s="23"/>
      <c r="M26" s="23"/>
      <c r="N26" s="23"/>
      <c r="O26" s="23"/>
      <c r="P26" s="23"/>
      <c r="Q26" s="23"/>
      <c r="R26" s="23"/>
      <c r="S26" s="23"/>
      <c r="T26" s="23"/>
      <c r="U26" s="23"/>
      <c r="V26" s="23"/>
      <c r="W26" s="23"/>
      <c r="X26" s="23"/>
      <c r="Y26" s="23"/>
      <c r="Z26" s="23"/>
      <c r="AA26" s="23"/>
      <c r="AB26" s="23"/>
      <c r="AC26" s="23"/>
    </row>
    <row r="27" spans="12:29" x14ac:dyDescent="0.25">
      <c r="L27" s="23"/>
      <c r="M27" s="23"/>
      <c r="N27" s="23"/>
      <c r="O27" s="23"/>
      <c r="P27" s="23"/>
      <c r="Q27" s="23"/>
      <c r="R27" s="23"/>
      <c r="S27" s="23"/>
      <c r="T27" s="23"/>
      <c r="U27" s="23"/>
      <c r="V27" s="23"/>
      <c r="W27" s="23"/>
      <c r="X27" s="23"/>
      <c r="Y27" s="23"/>
      <c r="Z27" s="23"/>
      <c r="AA27" s="23"/>
      <c r="AB27" s="23"/>
      <c r="AC27" s="23"/>
    </row>
    <row r="28" spans="12:29" x14ac:dyDescent="0.25">
      <c r="L28" s="23"/>
      <c r="M28" s="23"/>
      <c r="N28" s="23"/>
      <c r="O28" s="23"/>
      <c r="P28" s="23"/>
      <c r="Q28" s="23"/>
      <c r="R28" s="23"/>
      <c r="S28" s="23"/>
      <c r="T28" s="23"/>
      <c r="U28" s="23"/>
      <c r="V28" s="23"/>
      <c r="W28" s="23"/>
      <c r="X28" s="23"/>
      <c r="Y28" s="23"/>
      <c r="Z28" s="23"/>
      <c r="AA28" s="23"/>
      <c r="AB28" s="23"/>
      <c r="AC28" s="23"/>
    </row>
    <row r="29" spans="12:29" x14ac:dyDescent="0.25">
      <c r="L29" s="23"/>
      <c r="M29" s="23"/>
      <c r="N29" s="23"/>
      <c r="O29" s="23"/>
      <c r="P29" s="23"/>
      <c r="Q29" s="23"/>
      <c r="R29" s="23"/>
      <c r="S29" s="23"/>
      <c r="T29" s="23"/>
      <c r="U29" s="23"/>
      <c r="V29" s="23"/>
      <c r="W29" s="23"/>
      <c r="X29" s="23"/>
      <c r="Y29" s="23"/>
      <c r="Z29" s="23"/>
      <c r="AA29" s="23"/>
      <c r="AB29" s="23"/>
      <c r="AC29" s="23"/>
    </row>
    <row r="30" spans="12:29" x14ac:dyDescent="0.25">
      <c r="L30" s="23"/>
      <c r="M30" s="23"/>
      <c r="N30" s="23"/>
      <c r="O30" s="23"/>
      <c r="P30" s="23"/>
      <c r="Q30" s="23"/>
      <c r="R30" s="23"/>
      <c r="S30" s="23"/>
      <c r="T30" s="23"/>
      <c r="U30" s="23"/>
      <c r="V30" s="23"/>
      <c r="W30" s="23"/>
      <c r="X30" s="23"/>
      <c r="Y30" s="23"/>
      <c r="Z30" s="23"/>
      <c r="AA30" s="23"/>
      <c r="AB30" s="23"/>
      <c r="AC30" s="23"/>
    </row>
    <row r="31" spans="12:29" x14ac:dyDescent="0.25">
      <c r="L31" s="23"/>
      <c r="M31" s="23"/>
      <c r="N31" s="23"/>
      <c r="O31" s="23"/>
      <c r="P31" s="23"/>
      <c r="Q31" s="23"/>
      <c r="R31" s="23"/>
      <c r="S31" s="23"/>
      <c r="T31" s="23"/>
      <c r="U31" s="23"/>
      <c r="V31" s="23"/>
      <c r="W31" s="23"/>
      <c r="X31" s="23"/>
      <c r="Y31" s="23"/>
      <c r="Z31" s="23"/>
      <c r="AA31" s="23"/>
      <c r="AB31" s="23"/>
      <c r="AC31" s="23"/>
    </row>
    <row r="32" spans="12:29" x14ac:dyDescent="0.25">
      <c r="L32" s="23"/>
      <c r="M32" s="23"/>
      <c r="N32" s="23"/>
      <c r="O32" s="23"/>
      <c r="P32" s="23"/>
      <c r="Q32" s="23"/>
      <c r="R32" s="23"/>
      <c r="S32" s="23"/>
      <c r="T32" s="23"/>
      <c r="U32" s="23"/>
      <c r="V32" s="23"/>
      <c r="W32" s="23"/>
      <c r="X32" s="23"/>
      <c r="Y32" s="23"/>
      <c r="Z32" s="23"/>
      <c r="AA32" s="23"/>
      <c r="AB32" s="23"/>
      <c r="AC32" s="23"/>
    </row>
    <row r="33" spans="12:29" x14ac:dyDescent="0.25">
      <c r="L33" s="23"/>
      <c r="M33" s="23"/>
      <c r="N33" s="23"/>
      <c r="O33" s="23"/>
      <c r="P33" s="23"/>
      <c r="Q33" s="23"/>
      <c r="R33" s="23"/>
      <c r="S33" s="23"/>
      <c r="T33" s="23"/>
      <c r="U33" s="23"/>
      <c r="V33" s="23"/>
      <c r="W33" s="23"/>
      <c r="X33" s="23"/>
      <c r="Y33" s="23"/>
      <c r="Z33" s="23"/>
      <c r="AA33" s="23"/>
      <c r="AB33" s="23"/>
      <c r="AC33" s="23"/>
    </row>
    <row r="34" spans="12:29" x14ac:dyDescent="0.25">
      <c r="L34" s="23"/>
      <c r="M34" s="23"/>
      <c r="N34" s="23"/>
      <c r="O34" s="23"/>
      <c r="P34" s="23"/>
      <c r="Q34" s="23"/>
      <c r="R34" s="23"/>
      <c r="S34" s="23"/>
      <c r="T34" s="23"/>
      <c r="U34" s="23"/>
      <c r="V34" s="23"/>
      <c r="W34" s="23"/>
      <c r="X34" s="23"/>
      <c r="Y34" s="23"/>
      <c r="Z34" s="23"/>
      <c r="AA34" s="23"/>
      <c r="AB34" s="23"/>
      <c r="AC34" s="23"/>
    </row>
    <row r="35" spans="12:29" x14ac:dyDescent="0.25">
      <c r="L35" s="23"/>
      <c r="M35" s="23"/>
      <c r="N35" s="23"/>
      <c r="O35" s="23"/>
      <c r="P35" s="23"/>
      <c r="Q35" s="23"/>
      <c r="R35" s="23"/>
      <c r="S35" s="23"/>
      <c r="T35" s="23"/>
      <c r="U35" s="23"/>
      <c r="V35" s="23"/>
      <c r="W35" s="23"/>
      <c r="X35" s="23"/>
      <c r="Y35" s="23"/>
      <c r="Z35" s="23"/>
      <c r="AA35" s="23"/>
      <c r="AB35" s="23"/>
      <c r="AC35" s="23"/>
    </row>
    <row r="36" spans="12:29" x14ac:dyDescent="0.25">
      <c r="L36" s="23"/>
      <c r="M36" s="23"/>
      <c r="N36" s="23"/>
      <c r="O36" s="23"/>
      <c r="P36" s="23"/>
      <c r="Q36" s="23"/>
      <c r="R36" s="23"/>
      <c r="S36" s="23"/>
      <c r="T36" s="23"/>
      <c r="U36" s="23"/>
      <c r="V36" s="23"/>
      <c r="W36" s="23"/>
      <c r="X36" s="23"/>
      <c r="Y36" s="23"/>
      <c r="Z36" s="23"/>
      <c r="AA36" s="23"/>
      <c r="AB36" s="23"/>
      <c r="AC36" s="23"/>
    </row>
    <row r="37" spans="12:29" x14ac:dyDescent="0.25">
      <c r="L37" s="23"/>
      <c r="M37" s="23"/>
      <c r="N37" s="23"/>
      <c r="O37" s="23"/>
      <c r="P37" s="23"/>
      <c r="Q37" s="23"/>
      <c r="R37" s="23"/>
      <c r="S37" s="23"/>
      <c r="T37" s="23"/>
      <c r="U37" s="23"/>
      <c r="V37" s="23"/>
      <c r="W37" s="23"/>
      <c r="X37" s="23"/>
      <c r="Y37" s="23"/>
      <c r="Z37" s="23"/>
      <c r="AA37" s="23"/>
      <c r="AB37" s="23"/>
      <c r="AC37" s="23"/>
    </row>
    <row r="38" spans="12:29" x14ac:dyDescent="0.25">
      <c r="L38" s="23"/>
      <c r="M38" s="23"/>
      <c r="N38" s="23"/>
      <c r="O38" s="23"/>
      <c r="P38" s="23"/>
      <c r="Q38" s="23"/>
      <c r="R38" s="23"/>
      <c r="S38" s="23"/>
      <c r="T38" s="23"/>
      <c r="U38" s="23"/>
      <c r="V38" s="23"/>
      <c r="W38" s="23"/>
      <c r="X38" s="23"/>
      <c r="Y38" s="23"/>
      <c r="Z38" s="23"/>
      <c r="AA38" s="23"/>
      <c r="AB38" s="23"/>
      <c r="AC38" s="23"/>
    </row>
    <row r="39" spans="12:29" x14ac:dyDescent="0.25">
      <c r="L39" s="23"/>
      <c r="M39" s="23"/>
      <c r="N39" s="23"/>
      <c r="O39" s="23"/>
      <c r="P39" s="23"/>
      <c r="Q39" s="23"/>
      <c r="R39" s="23"/>
      <c r="S39" s="23"/>
      <c r="T39" s="23"/>
      <c r="U39" s="23"/>
      <c r="V39" s="23"/>
      <c r="W39" s="23"/>
      <c r="X39" s="23"/>
      <c r="Y39" s="23"/>
      <c r="Z39" s="23"/>
      <c r="AA39" s="23"/>
      <c r="AB39" s="23"/>
      <c r="AC39" s="23"/>
    </row>
    <row r="40" spans="12:29" x14ac:dyDescent="0.25">
      <c r="L40" s="23"/>
      <c r="M40" s="23"/>
      <c r="N40" s="23"/>
      <c r="O40" s="23"/>
      <c r="P40" s="23"/>
      <c r="Q40" s="23"/>
      <c r="R40" s="23"/>
      <c r="S40" s="23"/>
      <c r="T40" s="23"/>
      <c r="U40" s="23"/>
      <c r="V40" s="23"/>
      <c r="W40" s="23"/>
      <c r="X40" s="23"/>
      <c r="Y40" s="23"/>
      <c r="Z40" s="23"/>
      <c r="AA40" s="23"/>
      <c r="AB40" s="23"/>
      <c r="AC40" s="23"/>
    </row>
    <row r="41" spans="12:29" x14ac:dyDescent="0.25">
      <c r="L41" s="23"/>
      <c r="M41" s="23"/>
      <c r="N41" s="23"/>
      <c r="O41" s="23"/>
      <c r="P41" s="23"/>
      <c r="Q41" s="23"/>
      <c r="R41" s="23"/>
      <c r="S41" s="23"/>
      <c r="T41" s="23"/>
      <c r="U41" s="23"/>
      <c r="V41" s="23"/>
      <c r="W41" s="23"/>
      <c r="X41" s="23"/>
      <c r="Y41" s="23"/>
      <c r="Z41" s="23"/>
      <c r="AA41" s="23"/>
      <c r="AB41" s="23"/>
      <c r="AC41" s="23"/>
    </row>
    <row r="42" spans="12:29" x14ac:dyDescent="0.25">
      <c r="L42" s="23"/>
      <c r="M42" s="23"/>
      <c r="N42" s="23"/>
      <c r="O42" s="23"/>
      <c r="P42" s="23"/>
      <c r="Q42" s="23"/>
      <c r="R42" s="23"/>
      <c r="S42" s="23"/>
      <c r="T42" s="23"/>
      <c r="U42" s="23"/>
      <c r="V42" s="23"/>
      <c r="W42" s="23"/>
      <c r="X42" s="23"/>
      <c r="Y42" s="23"/>
      <c r="Z42" s="23"/>
      <c r="AA42" s="23"/>
      <c r="AB42" s="23"/>
      <c r="AC42" s="23"/>
    </row>
    <row r="43" spans="12:29" x14ac:dyDescent="0.25">
      <c r="L43" s="23"/>
      <c r="M43" s="23"/>
      <c r="N43" s="23"/>
      <c r="O43" s="23"/>
      <c r="P43" s="23"/>
      <c r="Q43" s="23"/>
      <c r="R43" s="23"/>
      <c r="S43" s="23"/>
      <c r="T43" s="23"/>
      <c r="U43" s="23"/>
      <c r="V43" s="23"/>
      <c r="W43" s="23"/>
      <c r="X43" s="23"/>
      <c r="Y43" s="23"/>
      <c r="Z43" s="23"/>
      <c r="AA43" s="23"/>
      <c r="AB43" s="23"/>
      <c r="AC43" s="23"/>
    </row>
    <row r="44" spans="12:29" x14ac:dyDescent="0.25">
      <c r="L44" s="23"/>
      <c r="M44" s="23"/>
      <c r="N44" s="23"/>
      <c r="O44" s="23"/>
      <c r="P44" s="23"/>
      <c r="Q44" s="23"/>
      <c r="R44" s="23"/>
      <c r="S44" s="23"/>
      <c r="T44" s="23"/>
      <c r="U44" s="23"/>
      <c r="V44" s="23"/>
      <c r="W44" s="23"/>
      <c r="X44" s="23"/>
      <c r="Y44" s="23"/>
      <c r="Z44" s="23"/>
      <c r="AA44" s="23"/>
      <c r="AB44" s="23"/>
      <c r="AC44" s="23"/>
    </row>
    <row r="45" spans="12:29" x14ac:dyDescent="0.25">
      <c r="L45" s="23"/>
      <c r="M45" s="23"/>
      <c r="N45" s="23"/>
      <c r="O45" s="23"/>
      <c r="P45" s="23"/>
      <c r="Q45" s="23"/>
      <c r="R45" s="23"/>
      <c r="S45" s="23"/>
      <c r="T45" s="23"/>
      <c r="U45" s="23"/>
      <c r="V45" s="23"/>
      <c r="W45" s="23"/>
      <c r="X45" s="23"/>
      <c r="Y45" s="23"/>
      <c r="Z45" s="23"/>
      <c r="AA45" s="23"/>
      <c r="AB45" s="23"/>
      <c r="AC45" s="23"/>
    </row>
    <row r="46" spans="12:29" x14ac:dyDescent="0.25">
      <c r="L46" s="23"/>
      <c r="M46" s="23"/>
      <c r="N46" s="23"/>
      <c r="O46" s="23"/>
      <c r="P46" s="23"/>
      <c r="Q46" s="23"/>
      <c r="R46" s="23"/>
      <c r="S46" s="23"/>
      <c r="T46" s="23"/>
      <c r="U46" s="23"/>
      <c r="V46" s="23"/>
      <c r="W46" s="23"/>
      <c r="X46" s="23"/>
      <c r="Y46" s="23"/>
      <c r="Z46" s="23"/>
      <c r="AA46" s="23"/>
      <c r="AB46" s="23"/>
      <c r="AC46" s="23"/>
    </row>
    <row r="47" spans="12:29" x14ac:dyDescent="0.25">
      <c r="L47" s="23"/>
      <c r="M47" s="23"/>
      <c r="N47" s="23"/>
      <c r="O47" s="23"/>
      <c r="P47" s="23"/>
      <c r="Q47" s="23"/>
      <c r="R47" s="23"/>
      <c r="S47" s="23"/>
      <c r="T47" s="23"/>
      <c r="U47" s="23"/>
      <c r="V47" s="23"/>
      <c r="W47" s="23"/>
      <c r="X47" s="23"/>
      <c r="Y47" s="23"/>
      <c r="Z47" s="23"/>
      <c r="AA47" s="23"/>
      <c r="AB47" s="23"/>
      <c r="AC47" s="23"/>
    </row>
    <row r="48" spans="12:29" x14ac:dyDescent="0.25">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5" spans="14:24" x14ac:dyDescent="0.25">
      <c r="N15"/>
      <c r="O15"/>
      <c r="P15"/>
      <c r="Q15"/>
      <c r="R15"/>
      <c r="S15"/>
      <c r="T15"/>
      <c r="U15"/>
      <c r="V15"/>
      <c r="W15"/>
      <c r="X15"/>
    </row>
    <row r="16" spans="14:24" x14ac:dyDescent="0.25">
      <c r="N16"/>
      <c r="O16"/>
      <c r="P16"/>
      <c r="Q16"/>
      <c r="R16"/>
      <c r="S16"/>
      <c r="T16"/>
      <c r="U16"/>
      <c r="V16"/>
      <c r="W16"/>
      <c r="X16"/>
    </row>
    <row r="17" spans="2:24" x14ac:dyDescent="0.25">
      <c r="N17"/>
      <c r="O17"/>
      <c r="P17"/>
      <c r="Q17"/>
      <c r="R17"/>
      <c r="S17"/>
      <c r="T17"/>
      <c r="U17"/>
      <c r="V17"/>
      <c r="W17"/>
      <c r="X17"/>
    </row>
    <row r="18" spans="2:24" x14ac:dyDescent="0.25">
      <c r="N18"/>
      <c r="O18"/>
      <c r="P18"/>
      <c r="Q18"/>
      <c r="R18"/>
      <c r="S18"/>
      <c r="T18"/>
      <c r="U18"/>
      <c r="V18"/>
      <c r="W18"/>
      <c r="X18"/>
    </row>
    <row r="19" spans="2:24" x14ac:dyDescent="0.25">
      <c r="N19"/>
      <c r="O19"/>
      <c r="P19"/>
      <c r="Q19"/>
      <c r="R19"/>
      <c r="S19"/>
      <c r="T19"/>
      <c r="U19"/>
      <c r="V19"/>
      <c r="W19"/>
      <c r="X19"/>
    </row>
    <row r="20" spans="2:24" x14ac:dyDescent="0.25">
      <c r="N20"/>
      <c r="O20"/>
      <c r="P20"/>
      <c r="Q20"/>
      <c r="R20"/>
      <c r="S20"/>
      <c r="T20"/>
      <c r="U20"/>
      <c r="V20"/>
      <c r="W20"/>
      <c r="X20"/>
    </row>
    <row r="21" spans="2:24" x14ac:dyDescent="0.25">
      <c r="N21"/>
      <c r="O21"/>
      <c r="P21"/>
      <c r="Q21"/>
      <c r="R21"/>
      <c r="S21"/>
      <c r="T21"/>
      <c r="U21"/>
      <c r="V21"/>
      <c r="W21"/>
      <c r="X21"/>
    </row>
    <row r="22" spans="2:24" x14ac:dyDescent="0.25">
      <c r="N22"/>
      <c r="O22"/>
      <c r="P22"/>
      <c r="Q22"/>
      <c r="R22"/>
      <c r="S22"/>
      <c r="T22"/>
      <c r="U22"/>
      <c r="V22"/>
      <c r="W22"/>
      <c r="X22"/>
    </row>
    <row r="23" spans="2:24" ht="14.45" customHeight="1" x14ac:dyDescent="0.25">
      <c r="N23"/>
      <c r="O23"/>
      <c r="P23"/>
      <c r="Q23"/>
      <c r="R23"/>
      <c r="S23"/>
      <c r="T23"/>
      <c r="U23"/>
      <c r="V23"/>
      <c r="W23"/>
      <c r="X23"/>
    </row>
    <row r="24" spans="2:24" ht="14.45" customHeight="1" x14ac:dyDescent="0.25">
      <c r="N24"/>
      <c r="O24"/>
      <c r="P24"/>
      <c r="Q24"/>
      <c r="R24"/>
      <c r="S24"/>
      <c r="T24"/>
      <c r="U24"/>
      <c r="V24"/>
      <c r="W24"/>
      <c r="X24"/>
    </row>
    <row r="25" spans="2:24" ht="16.149999999999999" customHeight="1" x14ac:dyDescent="0.25">
      <c r="N25"/>
      <c r="O25"/>
      <c r="P25"/>
      <c r="Q25"/>
      <c r="R25"/>
      <c r="S25"/>
      <c r="T25"/>
      <c r="U25"/>
      <c r="V25"/>
      <c r="W25"/>
      <c r="X25"/>
    </row>
    <row r="26" spans="2:24" ht="14.45" customHeight="1" x14ac:dyDescent="0.25">
      <c r="N26"/>
      <c r="O26"/>
      <c r="P26"/>
      <c r="Q26"/>
      <c r="R26"/>
      <c r="S26"/>
      <c r="T26"/>
      <c r="U26"/>
      <c r="V26"/>
      <c r="W26"/>
      <c r="X26"/>
    </row>
    <row r="27" spans="2:24" ht="14.45" customHeight="1" x14ac:dyDescent="0.25">
      <c r="N27"/>
      <c r="O27"/>
      <c r="P27"/>
      <c r="Q27"/>
      <c r="R27"/>
      <c r="S27"/>
      <c r="T27"/>
      <c r="U27"/>
      <c r="V27"/>
      <c r="W27"/>
      <c r="X27"/>
    </row>
    <row r="28" spans="2:24" ht="14.45" customHeight="1" x14ac:dyDescent="0.25">
      <c r="B28" s="3"/>
      <c r="C28" s="3"/>
      <c r="D28" s="3"/>
      <c r="E28" s="3"/>
      <c r="F28" s="3"/>
      <c r="N28"/>
      <c r="O28"/>
      <c r="P28"/>
      <c r="Q28"/>
      <c r="R28"/>
      <c r="S28"/>
      <c r="T28"/>
      <c r="U28"/>
      <c r="V28"/>
      <c r="W28"/>
      <c r="X28"/>
    </row>
    <row r="29" spans="2:24" ht="17.45" customHeight="1" x14ac:dyDescent="0.25">
      <c r="B29" s="3"/>
      <c r="C29" s="3"/>
      <c r="D29" s="3"/>
      <c r="E29" s="3"/>
      <c r="F29" s="3"/>
      <c r="I29" s="3"/>
      <c r="J29" s="3"/>
      <c r="K29" s="3"/>
      <c r="L29" s="3"/>
      <c r="N29"/>
      <c r="O29"/>
      <c r="P29"/>
      <c r="Q29"/>
      <c r="R29"/>
      <c r="S29"/>
      <c r="T29"/>
      <c r="U29"/>
      <c r="V29"/>
      <c r="W29"/>
      <c r="X29"/>
    </row>
    <row r="30" spans="2:24" ht="15" customHeight="1" x14ac:dyDescent="0.25">
      <c r="B30" s="3"/>
      <c r="C30" s="3"/>
      <c r="D30" s="3"/>
      <c r="E30" s="3"/>
      <c r="F30" s="3"/>
      <c r="I30" s="3"/>
      <c r="J30" s="3"/>
      <c r="K30" s="3"/>
      <c r="L30" s="3"/>
      <c r="N30"/>
      <c r="O30"/>
      <c r="P30"/>
      <c r="Q30"/>
      <c r="R30"/>
      <c r="S30"/>
      <c r="T30"/>
      <c r="U30"/>
      <c r="V30"/>
      <c r="W30"/>
      <c r="X30"/>
    </row>
    <row r="31" spans="2:24" ht="15" customHeight="1" x14ac:dyDescent="0.25">
      <c r="B31" s="3"/>
      <c r="C31" s="3"/>
      <c r="D31" s="3"/>
      <c r="E31" s="3"/>
      <c r="F31" s="3"/>
      <c r="G31" s="3"/>
      <c r="H31" s="3"/>
      <c r="I31" s="3"/>
      <c r="J31" s="3"/>
      <c r="K31" s="3"/>
      <c r="L31" s="3"/>
      <c r="N31"/>
      <c r="O31"/>
      <c r="P31"/>
      <c r="Q31"/>
      <c r="R31"/>
      <c r="S31"/>
      <c r="T31"/>
      <c r="U31"/>
      <c r="V31"/>
      <c r="W31"/>
      <c r="X31"/>
    </row>
    <row r="32" spans="2:24" ht="15" customHeight="1" x14ac:dyDescent="0.25">
      <c r="B32" s="3"/>
      <c r="C32" s="3"/>
      <c r="D32" s="3"/>
      <c r="E32" s="3"/>
      <c r="F32" s="3"/>
      <c r="G32" s="3"/>
      <c r="H32" s="3"/>
      <c r="I32" s="3"/>
      <c r="J32" s="3"/>
      <c r="K32" s="3"/>
      <c r="L32" s="3"/>
      <c r="N32"/>
      <c r="O32"/>
      <c r="P32"/>
      <c r="Q32"/>
      <c r="R32"/>
      <c r="S32"/>
      <c r="T32"/>
      <c r="U32"/>
      <c r="V32"/>
      <c r="W32"/>
      <c r="X32"/>
    </row>
    <row r="33" spans="2:24" ht="21.6" customHeight="1" x14ac:dyDescent="0.25">
      <c r="B33" s="3"/>
      <c r="C33" s="3"/>
      <c r="D33" s="3"/>
      <c r="E33" s="3"/>
      <c r="F33" s="3"/>
      <c r="G33" s="9">
        <v>121</v>
      </c>
      <c r="H33" s="8"/>
      <c r="I33" s="3"/>
      <c r="J33" s="3"/>
      <c r="K33" s="3"/>
      <c r="L33" s="3"/>
      <c r="N33"/>
      <c r="O33"/>
      <c r="P33"/>
      <c r="Q33"/>
      <c r="R33"/>
      <c r="S33"/>
      <c r="T33"/>
      <c r="U33"/>
      <c r="V33"/>
      <c r="W33"/>
      <c r="X33"/>
    </row>
    <row r="34" spans="2:24" ht="19.899999999999999" customHeight="1" x14ac:dyDescent="0.25">
      <c r="B34" s="3"/>
      <c r="C34" s="3"/>
      <c r="D34" s="3"/>
      <c r="E34" s="3"/>
      <c r="F34" s="3"/>
      <c r="I34" s="3"/>
      <c r="J34" s="3"/>
      <c r="K34" s="3"/>
      <c r="L34" s="3"/>
      <c r="N34"/>
      <c r="O34"/>
      <c r="P34"/>
      <c r="Q34"/>
      <c r="R34"/>
      <c r="S34"/>
      <c r="T34"/>
      <c r="U34"/>
      <c r="V34"/>
      <c r="W34"/>
      <c r="X34"/>
    </row>
    <row r="35" spans="2:24" ht="25.5" customHeight="1" x14ac:dyDescent="0.25">
      <c r="C35" s="12"/>
      <c r="D35" s="12"/>
      <c r="E35" s="12"/>
      <c r="F35" s="12"/>
      <c r="G35" s="3"/>
      <c r="H35" s="3"/>
      <c r="I35" s="3">
        <v>2000</v>
      </c>
      <c r="J35" s="2"/>
      <c r="K35" s="3"/>
      <c r="L35" s="3"/>
      <c r="M35" s="3"/>
      <c r="N35" s="3"/>
      <c r="O35" s="3"/>
      <c r="P35" s="3"/>
      <c r="R35" s="7"/>
    </row>
    <row r="36" spans="2:24" x14ac:dyDescent="0.25">
      <c r="C36" s="3"/>
      <c r="D36" s="3"/>
      <c r="E36" s="3"/>
      <c r="F36" s="3"/>
      <c r="G36" s="3"/>
      <c r="H36" s="3">
        <v>1</v>
      </c>
      <c r="I36" s="3"/>
      <c r="J36" s="3"/>
      <c r="K36" s="3"/>
      <c r="L36" s="3"/>
      <c r="M36" s="3"/>
      <c r="N36" s="3"/>
      <c r="O36" s="3"/>
      <c r="P36" s="3"/>
      <c r="R36" s="7">
        <v>60000</v>
      </c>
    </row>
    <row r="37" spans="2:24" x14ac:dyDescent="0.25">
      <c r="C37" s="3"/>
      <c r="D37" s="3"/>
      <c r="E37" s="3"/>
      <c r="F37" s="3"/>
      <c r="G37" s="3"/>
      <c r="H37" s="3"/>
      <c r="I37" s="3"/>
      <c r="J37" s="3"/>
      <c r="K37" s="3"/>
      <c r="L37" s="3"/>
      <c r="M37" s="3"/>
      <c r="N37" s="3"/>
      <c r="O37" s="3"/>
      <c r="P37" s="3"/>
      <c r="R37" s="7"/>
    </row>
    <row r="38" spans="2:24" ht="25.5" customHeight="1" x14ac:dyDescent="0.25">
      <c r="C38" s="3"/>
      <c r="D38" s="3"/>
      <c r="E38" s="3"/>
      <c r="F38" s="3"/>
      <c r="G38" s="3"/>
      <c r="H38" s="3"/>
      <c r="I38" s="3"/>
      <c r="J38" s="3"/>
      <c r="K38" s="34"/>
      <c r="L38" s="3"/>
      <c r="M38" s="3"/>
      <c r="N38" s="3"/>
      <c r="O38" s="3"/>
      <c r="P38" s="3"/>
      <c r="R38" s="7">
        <v>110000</v>
      </c>
    </row>
    <row r="39" spans="2:24" ht="25.5" customHeight="1" x14ac:dyDescent="0.25">
      <c r="C39" s="3"/>
      <c r="D39" s="3"/>
      <c r="E39" s="3"/>
      <c r="F39" s="3"/>
      <c r="G39" s="3"/>
      <c r="H39" s="3"/>
      <c r="I39" s="3"/>
      <c r="J39" s="3"/>
      <c r="K39" s="34"/>
      <c r="L39" s="3"/>
      <c r="M39" s="3"/>
      <c r="N39" s="3"/>
      <c r="O39" s="3"/>
      <c r="P39" s="3"/>
      <c r="R39" s="7"/>
    </row>
    <row r="40" spans="2:24" ht="27.75" customHeight="1" x14ac:dyDescent="0.25">
      <c r="C40" s="3"/>
      <c r="D40" s="3"/>
      <c r="E40" s="35"/>
      <c r="F40" s="35"/>
      <c r="G40" s="35"/>
      <c r="H40" s="35"/>
      <c r="I40" s="3"/>
      <c r="J40" s="3"/>
      <c r="K40" s="3"/>
      <c r="L40" s="3"/>
      <c r="M40" s="3"/>
      <c r="N40" s="3"/>
      <c r="O40" s="3"/>
      <c r="P40" s="3"/>
      <c r="Q40" s="3"/>
      <c r="R40" s="4"/>
    </row>
    <row r="41" spans="2:24" ht="27" customHeight="1" x14ac:dyDescent="0.25">
      <c r="C41" s="3"/>
      <c r="D41" s="3"/>
      <c r="E41" s="35"/>
      <c r="F41" s="35"/>
      <c r="G41" s="35"/>
      <c r="H41" s="35"/>
      <c r="I41" s="3"/>
      <c r="J41" s="3"/>
      <c r="K41" s="3"/>
      <c r="L41" s="3"/>
      <c r="M41" s="3"/>
      <c r="N41" s="3"/>
      <c r="O41" s="3"/>
      <c r="P41" s="3"/>
      <c r="Q41" s="3"/>
      <c r="R41" s="3"/>
    </row>
    <row r="42" spans="2:24" ht="15" customHeight="1" x14ac:dyDescent="0.25">
      <c r="C42" s="3"/>
      <c r="D42" s="3"/>
      <c r="E42" s="3"/>
      <c r="F42" s="3"/>
      <c r="G42" s="3"/>
      <c r="H42" s="3"/>
      <c r="I42" s="3"/>
      <c r="J42" s="3"/>
      <c r="K42" s="3"/>
      <c r="L42" s="3"/>
      <c r="M42" s="7">
        <v>75</v>
      </c>
      <c r="N42" s="7"/>
      <c r="O42" s="7">
        <v>98</v>
      </c>
      <c r="P42" s="5"/>
      <c r="Q42" s="5"/>
      <c r="R42" s="3"/>
    </row>
    <row r="43" spans="2:24" ht="15" customHeight="1" x14ac:dyDescent="0.25">
      <c r="M43" s="7">
        <v>45</v>
      </c>
      <c r="N43" s="7"/>
      <c r="O43" s="7">
        <v>37</v>
      </c>
      <c r="P43" s="5"/>
      <c r="Q43" s="5"/>
    </row>
    <row r="44" spans="2:24" x14ac:dyDescent="0.25">
      <c r="M44" s="7">
        <v>25</v>
      </c>
      <c r="N44" s="7"/>
      <c r="O44" s="7">
        <v>43</v>
      </c>
      <c r="P44" s="5"/>
      <c r="Q44" s="5"/>
    </row>
    <row r="45" spans="2:24" x14ac:dyDescent="0.25">
      <c r="M45" s="7">
        <v>100</v>
      </c>
      <c r="N45" s="7"/>
      <c r="O45" s="7">
        <v>61</v>
      </c>
      <c r="P45" s="5"/>
      <c r="Q45" s="5"/>
    </row>
    <row r="46" spans="2:24" ht="15" customHeight="1" x14ac:dyDescent="0.25">
      <c r="M46" s="7">
        <v>100</v>
      </c>
      <c r="N46" s="7"/>
      <c r="O46" s="7">
        <v>30</v>
      </c>
      <c r="P46" s="5"/>
      <c r="Q46" s="5"/>
    </row>
    <row r="47" spans="2:24" ht="15" customHeight="1" x14ac:dyDescent="0.25">
      <c r="M47" s="6"/>
      <c r="N47" s="6"/>
      <c r="O47" s="5"/>
      <c r="P47" s="5"/>
      <c r="Q47" s="5"/>
    </row>
    <row r="48" spans="2:24" x14ac:dyDescent="0.25">
      <c r="M48" s="6"/>
      <c r="N48" s="6"/>
      <c r="O48" s="5"/>
      <c r="P48" s="5"/>
      <c r="Q48" s="5"/>
    </row>
    <row r="51" spans="19:19" x14ac:dyDescent="0.25">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ht="14.45" customHeight="1" x14ac:dyDescent="0.25"/>
    <row r="17" spans="2:6" ht="10.15" customHeight="1" x14ac:dyDescent="0.25"/>
    <row r="18" spans="2:6" ht="20.45" customHeight="1" x14ac:dyDescent="0.25"/>
    <row r="19" spans="2:6" ht="14.45" customHeight="1" x14ac:dyDescent="0.25"/>
    <row r="21" spans="2:6" ht="14.45" customHeight="1" x14ac:dyDescent="0.25"/>
    <row r="22" spans="2:6" ht="14.45" customHeight="1" x14ac:dyDescent="0.25"/>
    <row r="26" spans="2:6" ht="23.45" customHeight="1" x14ac:dyDescent="0.25"/>
    <row r="27" spans="2:6" ht="14.45" customHeight="1" x14ac:dyDescent="0.25"/>
    <row r="28" spans="2:6" ht="16.149999999999999" customHeight="1" x14ac:dyDescent="0.25"/>
    <row r="29" spans="2:6" ht="14.45" customHeight="1" x14ac:dyDescent="0.25"/>
    <row r="30" spans="2:6" ht="18.600000000000001" customHeight="1" x14ac:dyDescent="0.25"/>
    <row r="31" spans="2:6" ht="18.600000000000001" customHeight="1" x14ac:dyDescent="0.25"/>
    <row r="32" spans="2:6" x14ac:dyDescent="0.25">
      <c r="B32" s="3"/>
      <c r="C32" s="3"/>
      <c r="D32" s="3"/>
      <c r="E32" s="3"/>
      <c r="F32" s="3"/>
    </row>
    <row r="33" spans="2:26" ht="21" customHeight="1" x14ac:dyDescent="0.25">
      <c r="B33" s="3"/>
      <c r="C33" s="3"/>
      <c r="D33" s="3"/>
      <c r="E33" s="3"/>
      <c r="F33" s="3"/>
      <c r="J33" s="3"/>
      <c r="L33" s="3"/>
      <c r="M33" s="3"/>
    </row>
    <row r="34" spans="2:26" ht="15" customHeight="1" x14ac:dyDescent="0.25">
      <c r="B34" s="3"/>
      <c r="C34" s="3"/>
      <c r="D34" s="3"/>
      <c r="E34" s="3"/>
      <c r="F34" s="3"/>
      <c r="J34" s="3"/>
      <c r="L34" s="3"/>
      <c r="M34" s="3"/>
    </row>
    <row r="35" spans="2:26" ht="15" customHeight="1" x14ac:dyDescent="0.25">
      <c r="B35" s="3"/>
      <c r="C35" s="3"/>
      <c r="D35" s="3"/>
      <c r="E35" s="3"/>
      <c r="F35" s="3"/>
      <c r="G35" s="3"/>
      <c r="H35" s="3"/>
      <c r="I35" s="3"/>
      <c r="J35" s="3"/>
      <c r="L35" s="3"/>
      <c r="M35" s="3"/>
    </row>
    <row r="36" spans="2:26" ht="15" customHeight="1" x14ac:dyDescent="0.25">
      <c r="B36" s="3"/>
      <c r="C36" s="3"/>
      <c r="D36" s="3"/>
      <c r="E36" s="3"/>
      <c r="F36" s="3"/>
      <c r="G36" s="3"/>
      <c r="H36" s="3"/>
      <c r="I36" s="3"/>
      <c r="J36" s="3"/>
      <c r="L36" s="3"/>
      <c r="M36" s="3"/>
    </row>
    <row r="37" spans="2:26" ht="19.899999999999999" customHeight="1" x14ac:dyDescent="0.25">
      <c r="B37" s="3"/>
      <c r="C37" s="3"/>
      <c r="D37" s="3"/>
      <c r="E37" s="3"/>
      <c r="F37" s="3"/>
      <c r="G37" s="9">
        <v>121</v>
      </c>
      <c r="H37" s="8"/>
      <c r="I37" s="8"/>
      <c r="J37" s="3"/>
      <c r="L37" s="3"/>
      <c r="M37" s="3"/>
    </row>
    <row r="38" spans="2:26" ht="19.899999999999999" customHeight="1" x14ac:dyDescent="0.25">
      <c r="B38" s="3"/>
      <c r="C38" s="3"/>
      <c r="D38" s="3"/>
      <c r="E38" s="3"/>
      <c r="F38" s="3"/>
      <c r="J38" s="3"/>
      <c r="L38" s="3"/>
      <c r="M38" s="3"/>
    </row>
    <row r="39" spans="2:26" ht="25.5" customHeight="1" x14ac:dyDescent="0.25">
      <c r="C39" s="12"/>
      <c r="D39" s="12"/>
      <c r="E39" s="12"/>
      <c r="F39" s="12"/>
      <c r="G39" s="3"/>
      <c r="H39" s="3"/>
      <c r="I39" s="3"/>
      <c r="J39" s="3">
        <v>2000</v>
      </c>
      <c r="K39" s="2"/>
      <c r="L39" s="3"/>
      <c r="M39" s="3"/>
      <c r="N39" s="3"/>
      <c r="Y39" s="42">
        <f>_xlfn.NORM.S.DIST(-0.85,1)</f>
        <v>0.19766254312269238</v>
      </c>
      <c r="Z39" s="42"/>
    </row>
    <row r="40" spans="2:26" x14ac:dyDescent="0.25">
      <c r="C40" s="3"/>
      <c r="D40" s="3"/>
      <c r="E40" s="3"/>
      <c r="F40" s="3"/>
      <c r="G40" s="3"/>
      <c r="H40" s="3">
        <v>1</v>
      </c>
      <c r="I40" s="3"/>
      <c r="J40" s="3"/>
      <c r="K40" s="3"/>
      <c r="L40" s="3"/>
      <c r="M40" s="3"/>
      <c r="N40" s="3"/>
      <c r="O40" s="3"/>
      <c r="P40" s="3"/>
      <c r="Q40" s="3"/>
      <c r="S40" s="7">
        <v>60000</v>
      </c>
    </row>
    <row r="41" spans="2:26" ht="23.25" x14ac:dyDescent="0.25">
      <c r="C41" s="3"/>
      <c r="D41" s="3"/>
      <c r="E41" s="3"/>
      <c r="F41" s="3"/>
      <c r="G41" s="3"/>
      <c r="H41" s="3"/>
      <c r="I41" s="3"/>
      <c r="J41" s="3"/>
      <c r="K41" s="3"/>
      <c r="L41" s="3"/>
      <c r="M41" s="3"/>
      <c r="N41" s="3"/>
      <c r="O41" s="3"/>
      <c r="P41" s="3"/>
      <c r="Q41" s="3"/>
      <c r="S41" s="7"/>
      <c r="Y41" s="42">
        <f>_xlfn.NORM.S.DIST(1.06,1)</f>
        <v>0.85542770033609039</v>
      </c>
      <c r="Z41" s="42"/>
    </row>
    <row r="42" spans="2:26" ht="25.5" customHeight="1" x14ac:dyDescent="0.25">
      <c r="C42" s="3"/>
      <c r="D42" s="3"/>
      <c r="E42" s="3"/>
      <c r="F42" s="3"/>
      <c r="G42" s="3"/>
      <c r="H42" s="3"/>
      <c r="I42" s="3"/>
      <c r="J42" s="3"/>
      <c r="K42" s="3"/>
      <c r="L42" s="34"/>
      <c r="M42" s="3"/>
      <c r="N42" s="3"/>
      <c r="O42" s="3"/>
      <c r="P42" s="3"/>
      <c r="Q42" s="3"/>
      <c r="S42" s="7">
        <v>110000</v>
      </c>
    </row>
    <row r="43" spans="2:26" ht="25.5" customHeight="1" x14ac:dyDescent="0.25">
      <c r="C43" s="3"/>
      <c r="D43" s="3"/>
      <c r="E43" s="3"/>
      <c r="F43" s="3"/>
      <c r="G43" s="3"/>
      <c r="H43" s="3"/>
      <c r="I43" s="3"/>
      <c r="J43" s="3"/>
      <c r="K43" s="3"/>
      <c r="L43" s="34"/>
      <c r="M43" s="3"/>
      <c r="N43" s="3"/>
      <c r="O43" s="3"/>
      <c r="P43" s="3"/>
      <c r="Q43" s="3"/>
      <c r="S43" s="7"/>
    </row>
    <row r="44" spans="2:26" ht="27.75" customHeight="1" x14ac:dyDescent="0.25">
      <c r="C44" s="3"/>
      <c r="D44" s="3"/>
      <c r="E44" s="35"/>
      <c r="F44" s="35"/>
      <c r="G44" s="35"/>
      <c r="H44" s="35"/>
      <c r="I44" s="17"/>
      <c r="J44" s="3"/>
      <c r="K44" s="3"/>
      <c r="L44" s="3"/>
      <c r="M44" s="3"/>
      <c r="N44" s="3"/>
      <c r="O44" s="3"/>
      <c r="P44" s="3"/>
      <c r="Q44" s="3"/>
      <c r="R44" s="3"/>
      <c r="S44" s="4"/>
      <c r="Y44" s="43">
        <f>0.8554-0.1977</f>
        <v>0.65770000000000006</v>
      </c>
      <c r="Z44" s="43"/>
    </row>
    <row r="45" spans="2:26" ht="27" customHeight="1" x14ac:dyDescent="0.25">
      <c r="C45" s="3"/>
      <c r="D45" s="3"/>
      <c r="E45" s="35"/>
      <c r="F45" s="35"/>
      <c r="G45" s="35"/>
      <c r="H45" s="35"/>
      <c r="I45" s="17"/>
      <c r="J45" s="3"/>
      <c r="K45" s="3"/>
      <c r="L45" s="3"/>
      <c r="M45" s="3"/>
      <c r="N45" s="3"/>
      <c r="O45" s="3"/>
      <c r="P45" s="3"/>
      <c r="Q45" s="3"/>
      <c r="R45" s="3"/>
      <c r="S45" s="3"/>
    </row>
    <row r="46" spans="2:26" ht="15" customHeight="1" x14ac:dyDescent="0.25">
      <c r="C46" s="3"/>
      <c r="D46" s="3"/>
      <c r="E46" s="3"/>
      <c r="F46" s="3"/>
      <c r="G46" s="3"/>
      <c r="H46" s="3"/>
      <c r="I46" s="3"/>
      <c r="J46" s="3"/>
      <c r="K46" s="3"/>
      <c r="L46" s="3"/>
      <c r="M46" s="3"/>
      <c r="N46" s="7">
        <v>75</v>
      </c>
      <c r="O46" s="7"/>
      <c r="P46" s="7">
        <v>98</v>
      </c>
      <c r="Q46" s="5"/>
      <c r="R46" s="5"/>
      <c r="S46" s="3"/>
    </row>
    <row r="47" spans="2:26" x14ac:dyDescent="0.25">
      <c r="N47" s="7">
        <v>45</v>
      </c>
      <c r="O47" s="7"/>
      <c r="P47" s="7">
        <v>37</v>
      </c>
      <c r="Q47" s="5"/>
      <c r="R47" s="5"/>
    </row>
    <row r="48" spans="2:26" x14ac:dyDescent="0.25">
      <c r="N48" s="7">
        <v>25</v>
      </c>
      <c r="O48" s="7"/>
      <c r="P48" s="7">
        <v>43</v>
      </c>
      <c r="Q48" s="5"/>
      <c r="R48" s="5"/>
    </row>
    <row r="49" spans="14:20" x14ac:dyDescent="0.25">
      <c r="N49" s="7">
        <v>100</v>
      </c>
      <c r="O49" s="7"/>
      <c r="P49" s="7">
        <v>61</v>
      </c>
      <c r="Q49" s="5"/>
      <c r="R49" s="5"/>
    </row>
    <row r="50" spans="14:20" x14ac:dyDescent="0.25">
      <c r="N50" s="7">
        <v>100</v>
      </c>
      <c r="O50" s="7"/>
      <c r="P50" s="7">
        <v>30</v>
      </c>
      <c r="Q50" s="5"/>
      <c r="R50" s="5"/>
    </row>
    <row r="51" spans="14:20" x14ac:dyDescent="0.25">
      <c r="N51" s="6"/>
      <c r="O51" s="6"/>
      <c r="P51" s="5"/>
      <c r="Q51" s="5"/>
      <c r="R51" s="5"/>
    </row>
    <row r="52" spans="14:20" x14ac:dyDescent="0.25">
      <c r="N52" s="6"/>
      <c r="O52" s="6"/>
      <c r="P52" s="5"/>
      <c r="Q52" s="5"/>
      <c r="R52" s="5"/>
    </row>
    <row r="55" spans="14:20" x14ac:dyDescent="0.25">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c r="P17"/>
      <c r="Q17"/>
      <c r="R17"/>
      <c r="S17"/>
      <c r="T17"/>
      <c r="U17"/>
      <c r="V17"/>
      <c r="W17"/>
    </row>
    <row r="18" spans="2:23" ht="20.45" customHeight="1" x14ac:dyDescent="0.25">
      <c r="O18"/>
      <c r="P18"/>
      <c r="Q18"/>
      <c r="R18"/>
      <c r="S18"/>
      <c r="T18"/>
      <c r="U18"/>
      <c r="V18"/>
      <c r="W18"/>
    </row>
    <row r="19" spans="2:23" ht="14.45" customHeight="1" x14ac:dyDescent="0.25">
      <c r="O19"/>
      <c r="P19"/>
      <c r="Q19"/>
      <c r="R19"/>
      <c r="S19"/>
      <c r="T19"/>
      <c r="U19"/>
      <c r="V19"/>
      <c r="W19"/>
    </row>
    <row r="20" spans="2:23" x14ac:dyDescent="0.25">
      <c r="O20"/>
      <c r="P20"/>
      <c r="Q20"/>
      <c r="R20"/>
      <c r="S20"/>
      <c r="T20"/>
      <c r="U20"/>
      <c r="V20"/>
      <c r="W20"/>
    </row>
    <row r="21" spans="2:23" x14ac:dyDescent="0.25">
      <c r="O21"/>
      <c r="P21"/>
      <c r="Q21"/>
      <c r="R21"/>
      <c r="S21"/>
      <c r="T21"/>
      <c r="U21"/>
      <c r="V21"/>
      <c r="W21"/>
    </row>
    <row r="22" spans="2:23" x14ac:dyDescent="0.25">
      <c r="O22"/>
      <c r="P22"/>
      <c r="Q22"/>
      <c r="R22"/>
      <c r="S22"/>
      <c r="T22"/>
      <c r="U22"/>
      <c r="V22"/>
      <c r="W22"/>
    </row>
    <row r="23" spans="2:23" x14ac:dyDescent="0.25">
      <c r="O23"/>
      <c r="P23"/>
      <c r="Q23"/>
      <c r="R23"/>
      <c r="S23"/>
      <c r="T23"/>
      <c r="U23"/>
      <c r="V23"/>
      <c r="W23"/>
    </row>
    <row r="24" spans="2:23" x14ac:dyDescent="0.25">
      <c r="O24"/>
      <c r="P24"/>
      <c r="Q24"/>
      <c r="R24"/>
      <c r="S24"/>
      <c r="T24"/>
      <c r="U24"/>
      <c r="V24"/>
      <c r="W24"/>
    </row>
    <row r="25" spans="2:23" x14ac:dyDescent="0.25">
      <c r="O25"/>
      <c r="P25"/>
      <c r="Q25"/>
      <c r="R25"/>
      <c r="S25"/>
      <c r="T25"/>
      <c r="U25"/>
      <c r="V25"/>
      <c r="W25"/>
    </row>
    <row r="26" spans="2:23" ht="23.45" customHeight="1" x14ac:dyDescent="0.25">
      <c r="O26"/>
      <c r="P26"/>
      <c r="Q26"/>
      <c r="R26"/>
      <c r="S26" s="15"/>
      <c r="T26" s="16"/>
      <c r="U26"/>
      <c r="V26"/>
      <c r="W26"/>
    </row>
    <row r="27" spans="2:23" ht="14.45" customHeight="1" x14ac:dyDescent="0.25">
      <c r="O27"/>
      <c r="P27"/>
      <c r="Q27"/>
      <c r="R27"/>
      <c r="S27" s="16"/>
      <c r="T27" s="16"/>
      <c r="U27"/>
      <c r="V27"/>
      <c r="W27"/>
    </row>
    <row r="28" spans="2:23" ht="16.149999999999999" customHeight="1" x14ac:dyDescent="0.25">
      <c r="O28"/>
      <c r="P28"/>
      <c r="Q28"/>
      <c r="R28"/>
      <c r="S28" s="16"/>
      <c r="T28" s="16"/>
      <c r="U28"/>
      <c r="V28"/>
      <c r="W28"/>
    </row>
    <row r="29" spans="2:23" ht="14.45" customHeight="1" x14ac:dyDescent="0.25">
      <c r="O29"/>
      <c r="P29"/>
      <c r="Q29"/>
      <c r="R29"/>
      <c r="S29" s="16"/>
      <c r="T29" s="16"/>
      <c r="U29"/>
      <c r="V29"/>
      <c r="W29"/>
    </row>
    <row r="30" spans="2:23" ht="18.600000000000001" customHeight="1" x14ac:dyDescent="0.25">
      <c r="O30"/>
      <c r="P30"/>
      <c r="Q30"/>
      <c r="R30"/>
      <c r="S30" s="16"/>
      <c r="T30" s="16"/>
      <c r="U30"/>
      <c r="V30"/>
      <c r="W30"/>
    </row>
    <row r="31" spans="2:23" ht="18.600000000000001" customHeight="1" x14ac:dyDescent="0.25">
      <c r="O31"/>
      <c r="P31"/>
      <c r="Q31"/>
      <c r="R31"/>
      <c r="S31" s="16"/>
      <c r="T31" s="16"/>
      <c r="U31"/>
      <c r="V31"/>
      <c r="W31"/>
    </row>
    <row r="32" spans="2:23" x14ac:dyDescent="0.25">
      <c r="B32" s="3"/>
      <c r="C32" s="3"/>
      <c r="D32" s="3"/>
      <c r="E32" s="3"/>
      <c r="F32" s="3"/>
      <c r="O32"/>
      <c r="P32"/>
      <c r="Q32"/>
      <c r="R32"/>
      <c r="S32"/>
      <c r="T32"/>
      <c r="U32"/>
      <c r="V32"/>
      <c r="W32"/>
    </row>
    <row r="33" spans="2:23" ht="21" customHeight="1" x14ac:dyDescent="0.25">
      <c r="B33" s="3"/>
      <c r="C33" s="3"/>
      <c r="D33" s="3"/>
      <c r="E33" s="3"/>
      <c r="F33" s="3"/>
      <c r="J33" s="3"/>
      <c r="L33" s="3"/>
      <c r="M33" s="3"/>
      <c r="O33"/>
      <c r="P33"/>
      <c r="Q33"/>
      <c r="R33"/>
      <c r="S33"/>
      <c r="T33"/>
      <c r="U33"/>
      <c r="V33"/>
      <c r="W33"/>
    </row>
    <row r="34" spans="2:23" ht="15" customHeight="1" x14ac:dyDescent="0.25">
      <c r="B34" s="3"/>
      <c r="C34" s="3"/>
      <c r="D34" s="3"/>
      <c r="E34" s="3"/>
      <c r="F34" s="3"/>
      <c r="J34" s="3"/>
      <c r="L34" s="3"/>
      <c r="M34" s="3"/>
      <c r="O34"/>
      <c r="P34"/>
      <c r="Q34"/>
      <c r="R34"/>
      <c r="S34"/>
      <c r="T34"/>
      <c r="U34"/>
      <c r="V34"/>
      <c r="W34"/>
    </row>
    <row r="35" spans="2:23" ht="15" customHeight="1" x14ac:dyDescent="0.25">
      <c r="B35" s="3"/>
      <c r="C35" s="3"/>
      <c r="D35" s="3"/>
      <c r="E35" s="3"/>
      <c r="F35" s="3"/>
      <c r="G35" s="3"/>
      <c r="H35" s="3"/>
      <c r="I35" s="3"/>
      <c r="J35" s="3"/>
      <c r="L35" s="3"/>
      <c r="M35" s="3"/>
      <c r="O35"/>
      <c r="P35"/>
      <c r="Q35"/>
      <c r="R35"/>
      <c r="S35"/>
      <c r="T35"/>
      <c r="U35"/>
      <c r="V35"/>
      <c r="W35"/>
    </row>
    <row r="36" spans="2:23" ht="15" customHeight="1" x14ac:dyDescent="0.25">
      <c r="B36" s="3"/>
      <c r="C36" s="3"/>
      <c r="D36" s="3"/>
      <c r="E36" s="3"/>
      <c r="F36" s="3"/>
      <c r="G36" s="3"/>
      <c r="H36" s="3"/>
      <c r="I36" s="3"/>
      <c r="J36" s="3"/>
      <c r="L36" s="3"/>
      <c r="M36" s="3"/>
      <c r="O36"/>
      <c r="P36"/>
      <c r="Q36"/>
      <c r="R36"/>
      <c r="S36"/>
      <c r="T36"/>
      <c r="U36"/>
      <c r="V36"/>
      <c r="W36"/>
    </row>
    <row r="37" spans="2:23" ht="19.899999999999999" customHeight="1" x14ac:dyDescent="0.25">
      <c r="B37" s="3"/>
      <c r="C37" s="3"/>
      <c r="D37" s="3"/>
      <c r="E37" s="3"/>
      <c r="F37" s="3"/>
      <c r="G37" s="9"/>
      <c r="H37" s="8"/>
      <c r="I37" s="8"/>
      <c r="J37" s="3"/>
      <c r="L37" s="3"/>
      <c r="M37" s="3"/>
      <c r="O37"/>
      <c r="P37"/>
      <c r="Q37"/>
      <c r="R37"/>
      <c r="S37"/>
      <c r="T37"/>
      <c r="U37"/>
      <c r="V37"/>
      <c r="W37"/>
    </row>
    <row r="38" spans="2:23" ht="19.899999999999999" customHeight="1" x14ac:dyDescent="0.25">
      <c r="B38" s="3"/>
      <c r="C38" s="3"/>
      <c r="D38" s="3"/>
      <c r="E38" s="3"/>
      <c r="F38" s="3"/>
      <c r="J38" s="3"/>
      <c r="L38" s="3"/>
      <c r="M38" s="3"/>
      <c r="O38"/>
      <c r="P38"/>
      <c r="Q38"/>
      <c r="R38"/>
      <c r="S38"/>
      <c r="T38"/>
      <c r="U38"/>
      <c r="V38"/>
      <c r="W38"/>
    </row>
    <row r="39" spans="2:23" ht="25.5" customHeight="1" x14ac:dyDescent="0.25">
      <c r="C39" s="12"/>
      <c r="D39" s="12"/>
      <c r="E39" s="12"/>
      <c r="F39" s="12"/>
      <c r="G39" s="3"/>
      <c r="H39" s="3"/>
      <c r="I39" s="3"/>
      <c r="J39" s="3"/>
      <c r="K39" s="2"/>
      <c r="L39" s="3"/>
      <c r="M39" s="3"/>
      <c r="N39" s="3"/>
      <c r="O39" s="13"/>
      <c r="P39" s="13"/>
      <c r="Q39" s="13"/>
      <c r="R39"/>
      <c r="S39" s="14"/>
      <c r="T39"/>
      <c r="U39"/>
      <c r="V39"/>
      <c r="W39"/>
    </row>
    <row r="40" spans="2:23" x14ac:dyDescent="0.25">
      <c r="C40" s="3"/>
      <c r="D40" s="3"/>
      <c r="E40" s="3"/>
      <c r="F40" s="3"/>
      <c r="G40" s="3"/>
      <c r="H40" s="3">
        <v>1</v>
      </c>
      <c r="I40" s="3"/>
      <c r="J40" s="3"/>
      <c r="K40" s="3"/>
      <c r="L40" s="3"/>
      <c r="M40" s="3"/>
      <c r="N40" s="3"/>
      <c r="O40" s="3"/>
      <c r="P40" s="3"/>
      <c r="Q40" s="3"/>
      <c r="S40" s="7">
        <v>60000</v>
      </c>
    </row>
    <row r="41" spans="2:23" x14ac:dyDescent="0.25">
      <c r="C41" s="3"/>
      <c r="D41" s="3"/>
      <c r="E41" s="3"/>
      <c r="F41" s="3"/>
      <c r="G41" s="3"/>
      <c r="H41" s="3"/>
      <c r="I41" s="3"/>
      <c r="J41" s="3"/>
      <c r="K41" s="3"/>
      <c r="L41" s="3"/>
      <c r="M41" s="3"/>
      <c r="N41" s="3"/>
      <c r="O41" s="3"/>
      <c r="P41" s="3"/>
      <c r="Q41" s="3"/>
      <c r="S41" s="7"/>
    </row>
    <row r="42" spans="2:23" ht="25.5" customHeight="1" x14ac:dyDescent="0.25">
      <c r="C42" s="3"/>
      <c r="D42" s="3"/>
      <c r="E42" s="3"/>
      <c r="F42" s="3"/>
      <c r="G42" s="3"/>
      <c r="H42" s="3"/>
      <c r="I42" s="3"/>
      <c r="J42" s="3"/>
      <c r="K42" s="3"/>
      <c r="L42" s="34"/>
      <c r="M42" s="3"/>
      <c r="N42" s="3"/>
      <c r="O42" s="3"/>
      <c r="P42" s="3"/>
      <c r="Q42" s="3"/>
      <c r="S42" s="7">
        <v>110000</v>
      </c>
    </row>
    <row r="43" spans="2:23" ht="25.5" customHeight="1" x14ac:dyDescent="0.25">
      <c r="C43" s="3"/>
      <c r="D43" s="3"/>
      <c r="E43" s="3"/>
      <c r="F43" s="3"/>
      <c r="G43" s="3"/>
      <c r="H43" s="3"/>
      <c r="I43" s="3"/>
      <c r="J43" s="3"/>
      <c r="K43" s="3"/>
      <c r="L43" s="34"/>
      <c r="M43" s="3"/>
      <c r="N43" s="3"/>
      <c r="O43" s="3"/>
      <c r="P43" s="3"/>
      <c r="Q43" s="3"/>
      <c r="S43" s="7"/>
    </row>
    <row r="44" spans="2:23" ht="27.75" customHeight="1" x14ac:dyDescent="0.25">
      <c r="C44" s="3"/>
      <c r="D44" s="3"/>
      <c r="E44" s="35"/>
      <c r="F44" s="35"/>
      <c r="G44" s="35"/>
      <c r="H44" s="35"/>
      <c r="I44" s="17"/>
      <c r="J44" s="3"/>
      <c r="K44" s="3"/>
      <c r="L44" s="3"/>
      <c r="M44" s="3"/>
      <c r="N44" s="3"/>
      <c r="O44" s="3"/>
      <c r="P44" s="3"/>
      <c r="Q44" s="3"/>
      <c r="R44" s="3"/>
      <c r="S44" s="4"/>
    </row>
    <row r="45" spans="2:23" ht="27" customHeight="1" x14ac:dyDescent="0.25">
      <c r="C45" s="3"/>
      <c r="D45" s="3"/>
      <c r="E45" s="35"/>
      <c r="F45" s="35"/>
      <c r="G45" s="35"/>
      <c r="H45" s="35"/>
      <c r="I45" s="17"/>
      <c r="J45" s="3"/>
      <c r="K45" s="3"/>
      <c r="L45" s="3"/>
      <c r="M45" s="3"/>
      <c r="N45" s="3"/>
      <c r="O45" s="3"/>
      <c r="P45" s="3"/>
      <c r="Q45" s="3"/>
      <c r="R45" s="3"/>
      <c r="S45" s="3"/>
    </row>
    <row r="46" spans="2:23" ht="15" customHeight="1" x14ac:dyDescent="0.25">
      <c r="C46" s="3"/>
      <c r="D46" s="3"/>
      <c r="E46" s="3"/>
      <c r="F46" s="3"/>
      <c r="G46" s="3"/>
      <c r="H46" s="3"/>
      <c r="I46" s="3"/>
      <c r="J46" s="3"/>
      <c r="K46" s="3"/>
      <c r="L46" s="3"/>
      <c r="M46" s="3"/>
      <c r="N46" s="7">
        <v>75</v>
      </c>
      <c r="O46" s="7"/>
      <c r="P46" s="7">
        <v>98</v>
      </c>
      <c r="Q46" s="5"/>
      <c r="R46" s="5"/>
      <c r="S46" s="3"/>
    </row>
    <row r="47" spans="2:23" x14ac:dyDescent="0.25">
      <c r="N47" s="7">
        <v>45</v>
      </c>
      <c r="O47" s="7"/>
      <c r="P47" s="7">
        <v>37</v>
      </c>
      <c r="Q47" s="5"/>
      <c r="R47" s="5"/>
    </row>
    <row r="48" spans="2:23" x14ac:dyDescent="0.25">
      <c r="N48" s="7">
        <v>25</v>
      </c>
      <c r="O48" s="7"/>
      <c r="P48" s="7">
        <v>43</v>
      </c>
      <c r="Q48" s="5"/>
      <c r="R48" s="5"/>
    </row>
    <row r="49" spans="14:20" x14ac:dyDescent="0.25">
      <c r="N49" s="7">
        <v>100</v>
      </c>
      <c r="O49" s="7"/>
      <c r="P49" s="7">
        <v>61</v>
      </c>
      <c r="Q49" s="5"/>
      <c r="R49" s="5"/>
    </row>
    <row r="50" spans="14:20" x14ac:dyDescent="0.25">
      <c r="N50" s="7">
        <v>100</v>
      </c>
      <c r="O50" s="7"/>
      <c r="P50" s="7">
        <v>30</v>
      </c>
      <c r="Q50" s="5"/>
      <c r="R50" s="5"/>
    </row>
    <row r="51" spans="14:20" x14ac:dyDescent="0.25">
      <c r="N51" s="6"/>
      <c r="O51" s="6"/>
      <c r="P51" s="5"/>
      <c r="Q51" s="5"/>
      <c r="R51" s="5"/>
    </row>
    <row r="52" spans="14:20" x14ac:dyDescent="0.25">
      <c r="N52" s="6"/>
      <c r="O52" s="6"/>
      <c r="P52" s="5"/>
      <c r="Q52" s="5"/>
      <c r="R52" s="5"/>
    </row>
    <row r="55" spans="14:20" x14ac:dyDescent="0.25">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3:P26"/>
  <sheetViews>
    <sheetView zoomScale="70" zoomScaleNormal="70" workbookViewId="0"/>
  </sheetViews>
  <sheetFormatPr defaultColWidth="8.85546875" defaultRowHeight="15" x14ac:dyDescent="0.25"/>
  <cols>
    <col min="1" max="4" width="8.85546875" style="11"/>
    <col min="5" max="5" width="11.140625" style="11" customWidth="1"/>
    <col min="6" max="6" width="17.5703125" style="11" customWidth="1"/>
    <col min="7" max="7" width="18.5703125" style="11" customWidth="1"/>
    <col min="8" max="8" width="15.85546875" style="11" customWidth="1"/>
    <col min="9" max="9" width="14.7109375" style="11" customWidth="1"/>
    <col min="10" max="16384" width="8.85546875" style="11"/>
  </cols>
  <sheetData>
    <row r="13" spans="13:13" ht="23.45" customHeight="1" x14ac:dyDescent="0.25"/>
    <row r="14" spans="13:13" ht="23.45" customHeight="1" x14ac:dyDescent="0.35">
      <c r="M14" s="18"/>
    </row>
    <row r="17" spans="5:16" ht="14.45" customHeight="1" x14ac:dyDescent="0.25">
      <c r="N17" s="44"/>
      <c r="O17" s="45"/>
      <c r="P17" s="45"/>
    </row>
    <row r="18" spans="5:16" ht="14.45" customHeight="1" x14ac:dyDescent="0.25">
      <c r="N18" s="44"/>
      <c r="O18" s="45"/>
      <c r="P18" s="45"/>
    </row>
    <row r="23" spans="5:16" ht="54" x14ac:dyDescent="0.25">
      <c r="E23" s="24"/>
      <c r="F23" s="26" t="s">
        <v>2</v>
      </c>
      <c r="G23" s="26" t="s">
        <v>3</v>
      </c>
      <c r="H23" s="27" t="s">
        <v>4</v>
      </c>
      <c r="I23" s="33" t="s">
        <v>5</v>
      </c>
    </row>
    <row r="24" spans="5:16" ht="30.75" customHeight="1" x14ac:dyDescent="0.25">
      <c r="E24" s="30" t="s">
        <v>6</v>
      </c>
      <c r="F24" s="31">
        <v>3927</v>
      </c>
      <c r="G24" s="31">
        <v>520</v>
      </c>
      <c r="H24" s="31">
        <v>4611</v>
      </c>
      <c r="I24" s="31">
        <f>H24+G24+F24</f>
        <v>9058</v>
      </c>
    </row>
    <row r="25" spans="5:16" ht="27.75" customHeight="1" x14ac:dyDescent="0.25">
      <c r="E25" s="28" t="s">
        <v>7</v>
      </c>
      <c r="F25" s="29">
        <v>4313</v>
      </c>
      <c r="G25" s="29">
        <v>446</v>
      </c>
      <c r="H25" s="29">
        <v>4357</v>
      </c>
      <c r="I25" s="29">
        <f>F25+G25+H25</f>
        <v>9116</v>
      </c>
    </row>
    <row r="26" spans="5:16" ht="37.5" customHeight="1" x14ac:dyDescent="0.25">
      <c r="E26" s="25" t="s">
        <v>5</v>
      </c>
      <c r="F26" s="32">
        <f>F24+F25</f>
        <v>8240</v>
      </c>
      <c r="G26" s="32">
        <f t="shared" ref="G26:I26" si="0">G24+G25</f>
        <v>966</v>
      </c>
      <c r="H26" s="32">
        <f t="shared" si="0"/>
        <v>8968</v>
      </c>
      <c r="I26" s="32">
        <f t="shared" si="0"/>
        <v>18174</v>
      </c>
    </row>
  </sheetData>
  <mergeCells count="2">
    <mergeCell ref="N17:N18"/>
    <mergeCell ref="O17:P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2:X26"/>
  <sheetViews>
    <sheetView zoomScale="70" zoomScaleNormal="70" workbookViewId="0">
      <selection activeCell="I25" sqref="I25"/>
    </sheetView>
  </sheetViews>
  <sheetFormatPr defaultColWidth="8.85546875" defaultRowHeight="15" x14ac:dyDescent="0.25"/>
  <cols>
    <col min="1" max="4" width="8.85546875" style="11"/>
    <col min="5" max="5" width="11.140625" style="11" customWidth="1"/>
    <col min="6" max="6" width="17.5703125" style="11" customWidth="1"/>
    <col min="7" max="7" width="18.5703125" style="11" customWidth="1"/>
    <col min="8" max="8" width="15.85546875" style="11" customWidth="1"/>
    <col min="9" max="9" width="14.7109375" style="11" customWidth="1"/>
    <col min="10" max="16384" width="8.85546875" style="11"/>
  </cols>
  <sheetData>
    <row r="12" spans="13:24" x14ac:dyDescent="0.25">
      <c r="W12" s="46">
        <f>4313/9116</f>
        <v>0.4731241772707328</v>
      </c>
      <c r="X12" s="46"/>
    </row>
    <row r="13" spans="13:24" ht="23.45" customHeight="1" x14ac:dyDescent="0.25">
      <c r="W13" s="46"/>
      <c r="X13" s="46"/>
    </row>
    <row r="14" spans="13:24" ht="23.45" customHeight="1" x14ac:dyDescent="0.35">
      <c r="M14" s="18"/>
    </row>
    <row r="17" spans="5:16" ht="14.45" customHeight="1" x14ac:dyDescent="0.25">
      <c r="N17" s="44"/>
      <c r="O17" s="45"/>
      <c r="P17" s="45"/>
    </row>
    <row r="18" spans="5:16" ht="14.45" customHeight="1" x14ac:dyDescent="0.25">
      <c r="N18" s="44"/>
      <c r="O18" s="45"/>
      <c r="P18" s="45"/>
    </row>
    <row r="23" spans="5:16" ht="54" x14ac:dyDescent="0.25">
      <c r="E23" s="24"/>
      <c r="F23" s="26" t="s">
        <v>2</v>
      </c>
      <c r="G23" s="26" t="s">
        <v>3</v>
      </c>
      <c r="H23" s="27" t="s">
        <v>4</v>
      </c>
      <c r="I23" s="33" t="s">
        <v>5</v>
      </c>
    </row>
    <row r="24" spans="5:16" ht="30.75" customHeight="1" x14ac:dyDescent="0.25">
      <c r="E24" s="30" t="s">
        <v>6</v>
      </c>
      <c r="F24" s="31">
        <v>3927</v>
      </c>
      <c r="G24" s="31">
        <v>520</v>
      </c>
      <c r="H24" s="31">
        <v>4611</v>
      </c>
      <c r="I24" s="31">
        <f>H24+G24+F24</f>
        <v>9058</v>
      </c>
    </row>
    <row r="25" spans="5:16" ht="27.75" customHeight="1" x14ac:dyDescent="0.25">
      <c r="E25" s="28" t="s">
        <v>7</v>
      </c>
      <c r="F25" s="29">
        <v>4313</v>
      </c>
      <c r="G25" s="29">
        <v>446</v>
      </c>
      <c r="H25" s="29">
        <v>4357</v>
      </c>
      <c r="I25" s="29">
        <f>F25+G25+H25</f>
        <v>9116</v>
      </c>
    </row>
    <row r="26" spans="5:16" ht="37.5" customHeight="1" x14ac:dyDescent="0.25">
      <c r="E26" s="25" t="s">
        <v>5</v>
      </c>
      <c r="F26" s="32">
        <f>F24+F25</f>
        <v>8240</v>
      </c>
      <c r="G26" s="32">
        <f t="shared" ref="G26:I26" si="0">G24+G25</f>
        <v>966</v>
      </c>
      <c r="H26" s="32">
        <f t="shared" si="0"/>
        <v>8968</v>
      </c>
      <c r="I26" s="32">
        <f t="shared" si="0"/>
        <v>18174</v>
      </c>
    </row>
  </sheetData>
  <mergeCells count="3">
    <mergeCell ref="N17:N18"/>
    <mergeCell ref="O17:P18"/>
    <mergeCell ref="W12:X13"/>
  </mergeCells>
  <pageMargins left="0.7" right="0.7" top="0.75" bottom="0.75" header="0.3" footer="0.3"/>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5546875" defaultRowHeight="15" x14ac:dyDescent="0.25"/>
  <cols>
    <col min="1" max="16384" width="8.85546875" style="11"/>
  </cols>
  <sheetData>
    <row r="13" spans="15:15" ht="23.45" customHeight="1" x14ac:dyDescent="0.25"/>
    <row r="14" spans="15:15" ht="23.45" customHeight="1" x14ac:dyDescent="0.35">
      <c r="O14" s="18"/>
    </row>
    <row r="17" spans="16:18" ht="14.45" customHeight="1" x14ac:dyDescent="0.25">
      <c r="P17" s="44"/>
      <c r="Q17" s="45"/>
      <c r="R17" s="45"/>
    </row>
    <row r="18" spans="16:18" ht="14.45" customHeight="1" x14ac:dyDescent="0.25">
      <c r="P18" s="44"/>
      <c r="Q18" s="45"/>
      <c r="R18" s="45"/>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AC30"/>
  <sheetViews>
    <sheetView zoomScale="70" zoomScaleNormal="70" workbookViewId="0"/>
  </sheetViews>
  <sheetFormatPr defaultColWidth="8.85546875" defaultRowHeight="15" x14ac:dyDescent="0.25"/>
  <cols>
    <col min="1" max="16384" width="8.85546875" style="11"/>
  </cols>
  <sheetData>
    <row r="13" spans="15:29" ht="23.45" customHeight="1" x14ac:dyDescent="0.25">
      <c r="AB13" s="47">
        <f>6/10</f>
        <v>0.6</v>
      </c>
      <c r="AC13" s="48"/>
    </row>
    <row r="14" spans="15:29" ht="23.45" customHeight="1" x14ac:dyDescent="0.35">
      <c r="O14" s="18"/>
      <c r="AB14" s="49"/>
      <c r="AC14" s="50"/>
    </row>
    <row r="15" spans="15:29" ht="15" customHeight="1" x14ac:dyDescent="0.25"/>
    <row r="17" spans="16:29" ht="14.45" customHeight="1" x14ac:dyDescent="0.25">
      <c r="P17" s="44"/>
      <c r="Q17" s="45"/>
      <c r="R17" s="45"/>
    </row>
    <row r="18" spans="16:29" ht="14.45" customHeight="1" x14ac:dyDescent="0.25">
      <c r="P18" s="44"/>
      <c r="Q18" s="45"/>
      <c r="R18" s="45"/>
    </row>
    <row r="21" spans="16:29" ht="15" customHeight="1" x14ac:dyDescent="0.25">
      <c r="AB21" s="47">
        <f>5/9</f>
        <v>0.55555555555555558</v>
      </c>
      <c r="AC21" s="48"/>
    </row>
    <row r="22" spans="16:29" x14ac:dyDescent="0.25">
      <c r="AB22" s="49"/>
      <c r="AC22" s="50"/>
    </row>
    <row r="23" spans="16:29" x14ac:dyDescent="0.25">
      <c r="AB23" s="51"/>
      <c r="AC23" s="52"/>
    </row>
    <row r="28" spans="16:29" x14ac:dyDescent="0.25">
      <c r="AB28" s="47">
        <f>(6/10)*(5/9)</f>
        <v>0.33333333333333331</v>
      </c>
      <c r="AC28" s="48"/>
    </row>
    <row r="29" spans="16:29" x14ac:dyDescent="0.25">
      <c r="AB29" s="49"/>
      <c r="AC29" s="50"/>
    </row>
    <row r="30" spans="16:29" x14ac:dyDescent="0.25">
      <c r="AB30" s="51"/>
      <c r="AC30" s="52"/>
    </row>
  </sheetData>
  <mergeCells count="5">
    <mergeCell ref="P17:P18"/>
    <mergeCell ref="Q17:R18"/>
    <mergeCell ref="AB21:AC23"/>
    <mergeCell ref="AB28:AC30"/>
    <mergeCell ref="AB13:AC14"/>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heetViews>
  <sheetFormatPr defaultColWidth="9.140625" defaultRowHeight="15" x14ac:dyDescent="0.25"/>
  <cols>
    <col min="1" max="16384" width="9.140625" style="11"/>
  </cols>
  <sheetData>
    <row r="1" spans="1:1" x14ac:dyDescent="0.25">
      <c r="A1" s="11" t="s">
        <v>0</v>
      </c>
    </row>
  </sheetData>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CP 1</vt:lpstr>
      <vt:lpstr>CCP 1</vt:lpstr>
      <vt:lpstr>CP 2</vt:lpstr>
      <vt:lpstr>CCP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2020-02-06T21:43:31Z</cp:lastPrinted>
  <dcterms:created xsi:type="dcterms:W3CDTF">2014-10-23T14:45:36Z</dcterms:created>
  <dcterms:modified xsi:type="dcterms:W3CDTF">2022-09-15T00:18:06Z</dcterms:modified>
</cp:coreProperties>
</file>