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RPH\Documents\"/>
    </mc:Choice>
  </mc:AlternateContent>
  <xr:revisionPtr revIDLastSave="0" documentId="13_ncr:1_{7C7E679D-31D3-4F9B-BE36-1E4FC571E060}" xr6:coauthVersionLast="45" xr6:coauthVersionMax="45" xr10:uidLastSave="{00000000-0000-0000-0000-000000000000}"/>
  <bookViews>
    <workbookView xWindow="-120" yWindow="-120" windowWidth="21240" windowHeight="15390" xr2:uid="{00000000-000D-0000-FFFF-FFFF00000000}"/>
  </bookViews>
  <sheets>
    <sheet name="FirstPage" sheetId="2" r:id="rId1"/>
    <sheet name="Content" sheetId="4" r:id="rId2"/>
    <sheet name="Problem 10 (2)" sheetId="49" state="hidden" r:id="rId3"/>
    <sheet name="Problem 71 (2)" sheetId="82" state="hidden" r:id="rId4"/>
    <sheet name="CED Problem 2 " sheetId="86" r:id="rId5"/>
    <sheet name="ED Problem 2" sheetId="84" r:id="rId6"/>
    <sheet name="CEDProblem1 " sheetId="85" r:id="rId7"/>
    <sheet name="EDProblem1" sheetId="80" r:id="rId8"/>
    <sheet name="Problem 10 (3)" sheetId="68" state="hidden" r:id="rId9"/>
    <sheet name="Problem 10" sheetId="47" state="hidden" r:id="rId10"/>
    <sheet name="Problem 9 (2)" sheetId="50" state="hidden" r:id="rId11"/>
    <sheet name="Problem 9 (3)" sheetId="67" state="hidden" r:id="rId12"/>
    <sheet name="Problem 8 (2)" sheetId="51" state="hidden" r:id="rId13"/>
    <sheet name="Problem 8 (3)" sheetId="66" state="hidden" r:id="rId14"/>
    <sheet name="Problem 8" sheetId="45" state="hidden" r:id="rId15"/>
    <sheet name="Problem 7 (2)" sheetId="52" state="hidden" r:id="rId16"/>
    <sheet name="Problem 7 (3)" sheetId="65" state="hidden" r:id="rId17"/>
    <sheet name="Problem 7" sheetId="44" state="hidden" r:id="rId18"/>
    <sheet name="Problem 6 (2)" sheetId="53" state="hidden" r:id="rId19"/>
    <sheet name="Problem 6 (3)" sheetId="64" state="hidden" r:id="rId20"/>
    <sheet name="Problem 6" sheetId="43" state="hidden" r:id="rId21"/>
    <sheet name="Problem 5 (2)" sheetId="54" state="hidden" r:id="rId22"/>
    <sheet name="Problem 5 (3)" sheetId="63" state="hidden" r:id="rId23"/>
    <sheet name="Problem 5 (4)" sheetId="69" state="hidden" r:id="rId24"/>
    <sheet name="Problem 5" sheetId="42" state="hidden" r:id="rId25"/>
    <sheet name="Problem 4 (2)" sheetId="55" state="hidden" r:id="rId26"/>
    <sheet name="Problem 4 (3)" sheetId="62" state="hidden" r:id="rId27"/>
    <sheet name="Problem 4" sheetId="41" state="hidden" r:id="rId28"/>
    <sheet name="Problem 3 (2)" sheetId="56" state="hidden" r:id="rId29"/>
    <sheet name="Problem 3" sheetId="40" state="hidden" r:id="rId30"/>
    <sheet name="Problem 2 (2)" sheetId="57" state="hidden" r:id="rId31"/>
    <sheet name="Problem 3 (3)" sheetId="60" state="hidden" r:id="rId32"/>
    <sheet name="Problem 2 (3)" sheetId="61" state="hidden" r:id="rId33"/>
    <sheet name="Problem 2" sheetId="39" state="hidden" r:id="rId34"/>
    <sheet name="Problem 1 (2)" sheetId="58" state="hidden" r:id="rId35"/>
    <sheet name="Problem 1 (4)" sheetId="70" state="hidden" r:id="rId36"/>
    <sheet name="Problem 1" sheetId="5" state="hidden"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5" i="86" l="1"/>
  <c r="Q17" i="86"/>
  <c r="Q17" i="85" l="1"/>
  <c r="U55" i="82" l="1"/>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<sst xmlns="http://schemas.openxmlformats.org/spreadsheetml/2006/main" count="76" uniqueCount="45">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</sst>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29"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00">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167" fontId="28" fillId="9" borderId="0" xfId="0" applyNumberFormat="1" applyFont="1" applyFill="1" applyAlignment="1">
      <alignment horizontal="center"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0" fontId="28" fillId="5" borderId="0" xfId="0" applyNumberFormat="1" applyFont="1" applyFill="1" applyAlignment="1">
      <alignment horizontal="center" vertical="center"/>
    </xf>
    <xf numFmtId="167" fontId="28" fillId="7" borderId="0" xfId="0" applyNumberFormat="1" applyFont="1" applyFill="1" applyAlignment="1">
      <alignment horizontal="center" vertic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6" xfId="0" applyFont="1" applyFill="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235948288"/>
        <c:axId val="235958272"/>
      </c:scatterChart>
      <c:valAx>
        <c:axId val="23594828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958272"/>
        <c:crosses val="autoZero"/>
        <c:crossBetween val="midCat"/>
      </c:valAx>
      <c:valAx>
        <c:axId val="235958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9482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5.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xml.rels><?xml version="1.0" encoding="UTF-8" standalone="yes"?>
<Relationships xmlns="http://schemas.openxmlformats.org/package/2006/relationships"><Relationship Id="rId3" Type="http://schemas.openxmlformats.org/officeDocument/2006/relationships/hyperlink" Target="#'ED Problem 2'!A1"/><Relationship Id="rId2" Type="http://schemas.openxmlformats.org/officeDocument/2006/relationships/hyperlink" Target="#EDProblem1!A1"/><Relationship Id="rId1"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1.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7.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8.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2.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3.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6.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7.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ED Problem 2'!A1"/></Relationships>
</file>

<file path=xl/drawings/_rels/drawing6.xml.rels><?xml version="1.0" encoding="UTF-8" standalone="yes"?>
<Relationships xmlns="http://schemas.openxmlformats.org/package/2006/relationships"><Relationship Id="rId2" Type="http://schemas.openxmlformats.org/officeDocument/2006/relationships/hyperlink" Target="#'CED Problem 2 '!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EDProblem1!A1"/></Relationships>
</file>

<file path=xl/drawings/_rels/drawing8.xml.rels><?xml version="1.0" encoding="UTF-8" standalone="yes"?>
<Relationships xmlns="http://schemas.openxmlformats.org/package/2006/relationships"><Relationship Id="rId2" Type="http://schemas.openxmlformats.org/officeDocument/2006/relationships/hyperlink" Target="#'CEDProblem1 '!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10'!A1"/></Relationships>
</file>

<file path=xl/drawings/drawing1.xml><?xml version="1.0" encoding="utf-8"?>
<xdr:wsDr xmlns:xdr="http://schemas.openxmlformats.org/drawingml/2006/spreadsheetDrawing" xmlns:a="http://schemas.openxmlformats.org/drawingml/2006/main">
  <xdr:twoCellAnchor>
    <xdr:from>
      <xdr:col>12</xdr:col>
      <xdr:colOff>272144</xdr:colOff>
      <xdr:row>35</xdr:row>
      <xdr:rowOff>149680</xdr:rowOff>
    </xdr:from>
    <xdr:to>
      <xdr:col>18</xdr:col>
      <xdr:colOff>53409</xdr:colOff>
      <xdr:row>41</xdr:row>
      <xdr:rowOff>27216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7620001" y="6817180"/>
          <a:ext cx="3455194" cy="102053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10</xdr:col>
      <xdr:colOff>367392</xdr:colOff>
      <xdr:row>2</xdr:row>
      <xdr:rowOff>43544</xdr:rowOff>
    </xdr:from>
    <xdr:to>
      <xdr:col>20</xdr:col>
      <xdr:colOff>54426</xdr:colOff>
      <xdr:row>6</xdr:row>
      <xdr:rowOff>165100</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490606" y="424544"/>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10</xdr:col>
      <xdr:colOff>136072</xdr:colOff>
      <xdr:row>23</xdr:row>
      <xdr:rowOff>136073</xdr:rowOff>
    </xdr:from>
    <xdr:to>
      <xdr:col>20</xdr:col>
      <xdr:colOff>312964</xdr:colOff>
      <xdr:row>31</xdr:row>
      <xdr:rowOff>95251</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6259286" y="4517573"/>
          <a:ext cx="6300107" cy="1483178"/>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Exponential Distribution</a:t>
          </a:r>
        </a:p>
      </xdr:txBody>
    </xdr:sp>
    <xdr:clientData/>
  </xdr:twoCellAnchor>
  <xdr:twoCellAnchor>
    <xdr:from>
      <xdr:col>9</xdr:col>
      <xdr:colOff>394607</xdr:colOff>
      <xdr:row>10</xdr:row>
      <xdr:rowOff>176892</xdr:rowOff>
    </xdr:from>
    <xdr:to>
      <xdr:col>21</xdr:col>
      <xdr:colOff>4535</xdr:colOff>
      <xdr:row>21</xdr:row>
      <xdr:rowOff>54428</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5905500" y="2081892"/>
          <a:ext cx="6957785" cy="197303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3">
                  <a:lumMod val="75000"/>
                </a:schemeClr>
              </a:solidFill>
              <a:latin typeface="Lucida Bright" panose="02040602050505020304" pitchFamily="18" charset="0"/>
            </a:rPr>
            <a:t>BUS 204</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2 Sample Problems</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9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A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A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C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0E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0F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F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F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0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0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1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1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1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1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2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2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2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13608</xdr:colOff>
      <xdr:row>2</xdr:row>
      <xdr:rowOff>54428</xdr:rowOff>
    </xdr:from>
    <xdr:to>
      <xdr:col>24</xdr:col>
      <xdr:colOff>204108</xdr:colOff>
      <xdr:row>9</xdr:row>
      <xdr:rowOff>81643</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61465" y="435428"/>
          <a:ext cx="7538357"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2 </a:t>
          </a:r>
          <a:r>
            <a:rPr lang="en-US" sz="3600" b="0" baseline="0">
              <a:solidFill>
                <a:schemeClr val="accent2">
                  <a:lumMod val="50000"/>
                </a:schemeClr>
              </a:solidFill>
              <a:latin typeface="Lucida Bright" panose="02040602050505020304" pitchFamily="18" charset="0"/>
            </a:rPr>
            <a:t>Exponential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twoCellAnchor>
    <xdr:from>
      <xdr:col>6</xdr:col>
      <xdr:colOff>176891</xdr:colOff>
      <xdr:row>2</xdr:row>
      <xdr:rowOff>13607</xdr:rowOff>
    </xdr:from>
    <xdr:to>
      <xdr:col>8</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530679</xdr:colOff>
      <xdr:row>15</xdr:row>
      <xdr:rowOff>13608</xdr:rowOff>
    </xdr:from>
    <xdr:to>
      <xdr:col>21</xdr:col>
      <xdr:colOff>190501</xdr:colOff>
      <xdr:row>18</xdr:row>
      <xdr:rowOff>149679</xdr:rowOff>
    </xdr:to>
    <xdr:sp macro="" textlink="">
      <xdr:nvSpPr>
        <xdr:cNvPr id="32" name="Rounded Rectangle 31">
          <a:hlinkClick xmlns:r="http://schemas.openxmlformats.org/officeDocument/2006/relationships" r:id="rId2"/>
          <a:extLst>
            <a:ext uri="{FF2B5EF4-FFF2-40B4-BE49-F238E27FC236}">
              <a16:creationId xmlns:a16="http://schemas.microsoft.com/office/drawing/2014/main" id="{00000000-0008-0000-0100-000020000000}"/>
            </a:ext>
          </a:extLst>
        </xdr:cNvPr>
        <xdr:cNvSpPr/>
      </xdr:nvSpPr>
      <xdr:spPr>
        <a:xfrm>
          <a:off x="9103179" y="2871108"/>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ED Problem 1</a:t>
          </a:r>
        </a:p>
      </xdr:txBody>
    </xdr:sp>
    <xdr:clientData/>
  </xdr:twoCellAnchor>
  <xdr:twoCellAnchor>
    <xdr:from>
      <xdr:col>14</xdr:col>
      <xdr:colOff>557894</xdr:colOff>
      <xdr:row>20</xdr:row>
      <xdr:rowOff>190499</xdr:rowOff>
    </xdr:from>
    <xdr:to>
      <xdr:col>21</xdr:col>
      <xdr:colOff>217716</xdr:colOff>
      <xdr:row>24</xdr:row>
      <xdr:rowOff>136070</xdr:rowOff>
    </xdr:to>
    <xdr:sp macro="" textlink="">
      <xdr:nvSpPr>
        <xdr:cNvPr id="33" name="Rounded Rectangle 32">
          <a:hlinkClick xmlns:r="http://schemas.openxmlformats.org/officeDocument/2006/relationships" r:id="rId3"/>
          <a:extLst>
            <a:ext uri="{FF2B5EF4-FFF2-40B4-BE49-F238E27FC236}">
              <a16:creationId xmlns:a16="http://schemas.microsoft.com/office/drawing/2014/main" id="{00000000-0008-0000-0100-000021000000}"/>
            </a:ext>
          </a:extLst>
        </xdr:cNvPr>
        <xdr:cNvSpPr/>
      </xdr:nvSpPr>
      <xdr:spPr>
        <a:xfrm>
          <a:off x="9130394" y="4000499"/>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ED</a:t>
          </a:r>
          <a:r>
            <a:rPr lang="en-US" sz="3200" b="0" baseline="0">
              <a:solidFill>
                <a:schemeClr val="accent4">
                  <a:lumMod val="50000"/>
                </a:schemeClr>
              </a:solidFill>
              <a:latin typeface="Lucida Bright" panose="02040602050505020304" pitchFamily="18" charset="0"/>
              <a:cs typeface="FrankRuehl" panose="020E0503060101010101" pitchFamily="34" charset="-79"/>
            </a:rPr>
            <a:t> </a:t>
          </a: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3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3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4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4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4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4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4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4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5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5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5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5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5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6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6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6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7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7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7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7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7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8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8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8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8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8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8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8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9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9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A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B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B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B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B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B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B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C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C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C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C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C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D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D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D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1E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1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1E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0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0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1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1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1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2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2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2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3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3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3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3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4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4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4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4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4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93195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190502</xdr:colOff>
      <xdr:row>2</xdr:row>
      <xdr:rowOff>40821</xdr:rowOff>
    </xdr:from>
    <xdr:to>
      <xdr:col>16</xdr:col>
      <xdr:colOff>2408464</xdr:colOff>
      <xdr:row>6</xdr:row>
      <xdr:rowOff>68036</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8372477" y="421821"/>
          <a:ext cx="360861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ED Problem 2 </a:t>
          </a:r>
        </a:p>
      </xdr:txBody>
    </xdr:sp>
    <xdr:clientData/>
  </xdr:twoCellAnchor>
  <xdr:twoCellAnchor>
    <xdr:from>
      <xdr:col>1</xdr:col>
      <xdr:colOff>0</xdr:colOff>
      <xdr:row>10</xdr:row>
      <xdr:rowOff>190499</xdr:rowOff>
    </xdr:from>
    <xdr:to>
      <xdr:col>12</xdr:col>
      <xdr:colOff>435429</xdr:colOff>
      <xdr:row>17</xdr:row>
      <xdr:rowOff>258536</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499"/>
          <a:ext cx="7398204" cy="23730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Lets assume that the value of </a:t>
          </a:r>
          <a:r>
            <a:rPr lang="el-GR" sz="2400">
              <a:solidFill>
                <a:schemeClr val="dk1"/>
              </a:solidFill>
              <a:latin typeface="Calibri"/>
              <a:ea typeface="+mn-ea"/>
              <a:cs typeface="+mn-cs"/>
            </a:rPr>
            <a:t>λ</a:t>
          </a:r>
          <a:r>
            <a:rPr lang="en-US" sz="2400">
              <a:solidFill>
                <a:schemeClr val="dk1"/>
              </a:solidFill>
              <a:latin typeface="Lucida Bright" panose="02040602050505020304" pitchFamily="18" charset="0"/>
              <a:ea typeface="+mn-ea"/>
              <a:cs typeface="+mn-cs"/>
            </a:rPr>
            <a:t> =1 (single arrival to a waiting line).</a:t>
          </a:r>
        </a:p>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What is the probability that the next</a:t>
          </a:r>
          <a:r>
            <a:rPr lang="en-US" sz="2400" baseline="0">
              <a:solidFill>
                <a:schemeClr val="dk1"/>
              </a:solidFill>
              <a:latin typeface="Lucida Bright" panose="02040602050505020304" pitchFamily="18" charset="0"/>
              <a:ea typeface="+mn-ea"/>
              <a:cs typeface="+mn-cs"/>
            </a:rPr>
            <a:t> arrival will occur in 2 minutes or less?</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17</xdr:col>
      <xdr:colOff>1129393</xdr:colOff>
      <xdr:row>2</xdr:row>
      <xdr:rowOff>97974</xdr:rowOff>
    </xdr:from>
    <xdr:to>
      <xdr:col>20</xdr:col>
      <xdr:colOff>231321</xdr:colOff>
      <xdr:row>7</xdr:row>
      <xdr:rowOff>95250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3111843" y="478974"/>
          <a:ext cx="3845378" cy="9497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Exponential Distribution</a:t>
          </a:r>
        </a:p>
      </xdr:txBody>
    </xdr:sp>
    <xdr:clientData/>
  </xdr:twoCellAnchor>
  <xdr:twoCellAnchor>
    <xdr:from>
      <xdr:col>14</xdr:col>
      <xdr:colOff>179614</xdr:colOff>
      <xdr:row>10</xdr:row>
      <xdr:rowOff>166007</xdr:rowOff>
    </xdr:from>
    <xdr:to>
      <xdr:col>17</xdr:col>
      <xdr:colOff>449036</xdr:colOff>
      <xdr:row>14</xdr:row>
      <xdr:rowOff>340178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8971189" y="2071007"/>
              <a:ext cx="3460297" cy="9266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i="1">
                          <a:solidFill>
                            <a:schemeClr val="dk1"/>
                          </a:solidFill>
                          <a:latin typeface="Cambria Math"/>
                          <a:ea typeface="+mn-ea"/>
                          <a:cs typeface="+mn-cs"/>
                        </a:rPr>
                        <m:t>𝑒</m:t>
                      </m:r>
                    </m:e>
                    <m:sup>
                      <m:r>
                        <a:rPr lang="en-US" sz="2400" i="1">
                          <a:solidFill>
                            <a:schemeClr val="dk1"/>
                          </a:solidFill>
                          <a:latin typeface="Cambria Math"/>
                          <a:ea typeface="+mn-ea"/>
                          <a:cs typeface="+mn-cs"/>
                        </a:rPr>
                        <m:t>−</m:t>
                      </m:r>
                      <m:r>
                        <m:rPr>
                          <m:sty m:val="p"/>
                        </m:rPr>
                        <a:rPr lang="el-GR" sz="2400" i="1">
                          <a:solidFill>
                            <a:schemeClr val="dk1"/>
                          </a:solidFill>
                          <a:latin typeface="Cambria Math"/>
                          <a:ea typeface="+mn-ea"/>
                          <a:cs typeface="+mn-cs"/>
                        </a:rPr>
                        <m:t>λ</m:t>
                      </m:r>
                      <m:r>
                        <a:rPr lang="en-US" sz="2400" i="1">
                          <a:solidFill>
                            <a:schemeClr val="dk1"/>
                          </a:solidFill>
                          <a:latin typeface="Cambria Math"/>
                          <a:ea typeface="+mn-ea"/>
                          <a:cs typeface="+mn-cs"/>
                        </a:rPr>
                        <m:t>𝑡</m:t>
                      </m:r>
                    </m:sup>
                  </m:sSup>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id="{00000000-0008-0000-0500-00000B000000}"/>
                </a:ext>
              </a:extLst>
            </xdr:cNvPr>
            <xdr:cNvSpPr txBox="1"/>
          </xdr:nvSpPr>
          <xdr:spPr>
            <a:xfrm>
              <a:off x="8971189" y="2071007"/>
              <a:ext cx="3460297" cy="9266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r>
                <a:rPr lang="en-US" sz="2400" i="0">
                  <a:solidFill>
                    <a:schemeClr val="dk1"/>
                  </a:solidFill>
                  <a:latin typeface="Cambria Math"/>
                  <a:ea typeface="+mn-ea"/>
                  <a:cs typeface="+mn-cs"/>
                </a:rPr>
                <a:t>𝑒</a:t>
              </a:r>
              <a:r>
                <a:rPr lang="en-US" sz="2400" i="0">
                  <a:solidFill>
                    <a:schemeClr val="dk1"/>
                  </a:solidFill>
                  <a:latin typeface="Cambria Math" panose="02040503050406030204" pitchFamily="18" charset="0"/>
                  <a:ea typeface="+mn-ea"/>
                  <a:cs typeface="+mn-cs"/>
                </a:rPr>
                <a:t>^(</a:t>
              </a:r>
              <a:r>
                <a:rPr lang="en-US" sz="2400" i="0">
                  <a:solidFill>
                    <a:schemeClr val="dk1"/>
                  </a:solidFill>
                  <a:latin typeface="Cambria Math"/>
                  <a:ea typeface="+mn-ea"/>
                  <a:cs typeface="+mn-cs"/>
                </a:rPr>
                <a:t>−</a:t>
              </a:r>
              <a:r>
                <a:rPr lang="el-GR" sz="2400" i="0">
                  <a:solidFill>
                    <a:schemeClr val="dk1"/>
                  </a:solidFill>
                  <a:latin typeface="Cambria Math"/>
                  <a:ea typeface="+mn-ea"/>
                  <a:cs typeface="+mn-cs"/>
                </a:rPr>
                <a:t>λ</a:t>
              </a:r>
              <a:r>
                <a:rPr lang="en-US" sz="2400" i="0">
                  <a:solidFill>
                    <a:schemeClr val="dk1"/>
                  </a:solidFill>
                  <a:latin typeface="Cambria Math"/>
                  <a:ea typeface="+mn-ea"/>
                  <a:cs typeface="+mn-cs"/>
                </a:rPr>
                <a:t>𝑡</a:t>
              </a:r>
              <a:r>
                <a:rPr lang="en-US" sz="240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14</xdr:col>
      <xdr:colOff>353786</xdr:colOff>
      <xdr:row>19</xdr:row>
      <xdr:rowOff>54429</xdr:rowOff>
    </xdr:from>
    <xdr:to>
      <xdr:col>17</xdr:col>
      <xdr:colOff>623208</xdr:colOff>
      <xdr:row>23</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9145361" y="4826454"/>
              <a:ext cx="3460297" cy="13362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1-(</a:t>
              </a:r>
              <a:r>
                <a:rPr lang="en-US" sz="2400">
                  <a:solidFill>
                    <a:schemeClr val="dk1"/>
                  </a:solidFill>
                  <a:latin typeface="Calibri"/>
                  <a:ea typeface="+mn-ea"/>
                  <a:cs typeface="+mn-cs"/>
                </a:rPr>
                <a:t>1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b="0" i="1">
                          <a:solidFill>
                            <a:schemeClr val="dk1"/>
                          </a:solidFill>
                          <a:latin typeface="Cambria Math"/>
                          <a:ea typeface="+mn-ea"/>
                          <a:cs typeface="+mn-cs"/>
                        </a:rPr>
                        <m:t>𝑒𝑥𝑝</m:t>
                      </m:r>
                    </m:e>
                    <m:sup>
                      <m:r>
                        <a:rPr lang="en-US" sz="2400" b="0" i="1">
                          <a:solidFill>
                            <a:schemeClr val="dk1"/>
                          </a:solidFill>
                          <a:latin typeface="Cambria Math"/>
                          <a:ea typeface="+mn-ea"/>
                          <a:cs typeface="+mn-cs"/>
                        </a:rPr>
                        <m:t>(</m:t>
                      </m:r>
                      <m:r>
                        <a:rPr lang="en-US" sz="2400" i="1">
                          <a:solidFill>
                            <a:schemeClr val="dk1"/>
                          </a:solidFill>
                          <a:latin typeface="Cambria Math"/>
                          <a:ea typeface="+mn-ea"/>
                          <a:cs typeface="+mn-cs"/>
                        </a:rPr>
                        <m:t>−</m:t>
                      </m:r>
                      <m:r>
                        <a:rPr lang="en-US" sz="2400" b="0" i="1">
                          <a:solidFill>
                            <a:schemeClr val="dk1"/>
                          </a:solidFill>
                          <a:latin typeface="Cambria Math"/>
                          <a:ea typeface="+mn-ea"/>
                          <a:cs typeface="+mn-cs"/>
                        </a:rPr>
                        <m:t>1∗2)</m:t>
                      </m:r>
                    </m:sup>
                  </m:sSup>
                </m:oMath>
              </a14:m>
              <a:r>
                <a:rPr lang="en-US" sz="2400" baseline="0">
                  <a:solidFill>
                    <a:schemeClr val="dk1"/>
                  </a:solidFill>
                  <a:latin typeface="Lucida Bright" panose="02040602050505020304" pitchFamily="18" charset="0"/>
                  <a:ea typeface="+mn-ea"/>
                  <a:cs typeface="+mn-cs"/>
                </a:rPr>
                <a:t>)</a:t>
              </a:r>
            </a:p>
            <a:p>
              <a:r>
                <a:rPr lang="en-US" sz="2400" baseline="0">
                  <a:solidFill>
                    <a:schemeClr val="dk1"/>
                  </a:solidFill>
                  <a:latin typeface="Lucida Bright" panose="02040602050505020304" pitchFamily="18" charset="0"/>
                  <a:ea typeface="+mn-ea"/>
                  <a:cs typeface="+mn-cs"/>
                </a:rPr>
                <a:t>=1-0.1353 =</a:t>
              </a:r>
              <a:r>
                <a:rPr lang="en-US" sz="2400" b="1" baseline="0">
                  <a:solidFill>
                    <a:srgbClr val="FF0000"/>
                  </a:solidFill>
                  <a:latin typeface="Lucida Bright" panose="02040602050505020304" pitchFamily="18" charset="0"/>
                  <a:ea typeface="+mn-ea"/>
                  <a:cs typeface="+mn-cs"/>
                </a:rPr>
                <a:t> 0.8647</a:t>
              </a:r>
            </a:p>
          </xdr:txBody>
        </xdr:sp>
      </mc:Choice>
      <mc:Fallback xmlns="">
        <xdr:sp macro="" textlink="">
          <xdr:nvSpPr>
            <xdr:cNvPr id="9" name="TextBox 8">
              <a:extLst>
                <a:ext uri="{FF2B5EF4-FFF2-40B4-BE49-F238E27FC236}">
                  <a16:creationId xmlns:a16="http://schemas.microsoft.com/office/drawing/2014/main" id="{00000000-0008-0000-0500-00000C000000}"/>
                </a:ext>
              </a:extLst>
            </xdr:cNvPr>
            <xdr:cNvSpPr txBox="1"/>
          </xdr:nvSpPr>
          <xdr:spPr>
            <a:xfrm>
              <a:off x="9145361" y="4826454"/>
              <a:ext cx="3460297" cy="13362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1-(</a:t>
              </a:r>
              <a:r>
                <a:rPr lang="en-US" sz="2400">
                  <a:solidFill>
                    <a:schemeClr val="dk1"/>
                  </a:solidFill>
                  <a:latin typeface="Calibri"/>
                  <a:ea typeface="+mn-ea"/>
                  <a:cs typeface="+mn-cs"/>
                </a:rPr>
                <a:t>1 *</a:t>
              </a:r>
              <a:r>
                <a:rPr lang="en-US" sz="2400" i="0">
                  <a:solidFill>
                    <a:schemeClr val="dk1"/>
                  </a:solidFill>
                  <a:latin typeface="Cambria Math" panose="02040503050406030204" pitchFamily="18" charset="0"/>
                  <a:ea typeface="+mn-ea"/>
                  <a:cs typeface="+mn-cs"/>
                </a:rPr>
                <a:t>〖</a:t>
              </a:r>
              <a:r>
                <a:rPr lang="en-US" sz="2400" b="0" i="0">
                  <a:solidFill>
                    <a:schemeClr val="dk1"/>
                  </a:solidFill>
                  <a:latin typeface="Cambria Math"/>
                  <a:ea typeface="+mn-ea"/>
                  <a:cs typeface="+mn-cs"/>
                </a:rPr>
                <a:t>𝑒𝑥𝑝</a:t>
              </a:r>
              <a:r>
                <a:rPr lang="en-US" sz="2400" b="0" i="0">
                  <a:solidFill>
                    <a:schemeClr val="dk1"/>
                  </a:solidFill>
                  <a:latin typeface="Cambria Math" panose="02040503050406030204" pitchFamily="18" charset="0"/>
                  <a:ea typeface="+mn-ea"/>
                  <a:cs typeface="+mn-cs"/>
                </a:rPr>
                <a:t>〗^(</a:t>
              </a:r>
              <a:r>
                <a:rPr lang="en-US" sz="2400" b="0" i="0">
                  <a:solidFill>
                    <a:schemeClr val="dk1"/>
                  </a:solidFill>
                  <a:latin typeface="Cambria Math"/>
                  <a:ea typeface="+mn-ea"/>
                  <a:cs typeface="+mn-cs"/>
                </a:rPr>
                <a:t>(</a:t>
              </a:r>
              <a:r>
                <a:rPr lang="en-US" sz="2400" i="0">
                  <a:solidFill>
                    <a:schemeClr val="dk1"/>
                  </a:solidFill>
                  <a:latin typeface="Cambria Math"/>
                  <a:ea typeface="+mn-ea"/>
                  <a:cs typeface="+mn-cs"/>
                </a:rPr>
                <a:t>−</a:t>
              </a:r>
              <a:r>
                <a:rPr lang="en-US" sz="2400" b="0" i="0">
                  <a:solidFill>
                    <a:schemeClr val="dk1"/>
                  </a:solidFill>
                  <a:latin typeface="Cambria Math"/>
                  <a:ea typeface="+mn-ea"/>
                  <a:cs typeface="+mn-cs"/>
                </a:rPr>
                <a:t>1∗2)</a:t>
              </a:r>
              <a:r>
                <a:rPr lang="en-US" sz="2400" b="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a:t>
              </a:r>
            </a:p>
            <a:p>
              <a:r>
                <a:rPr lang="en-US" sz="2400" baseline="0">
                  <a:solidFill>
                    <a:schemeClr val="dk1"/>
                  </a:solidFill>
                  <a:latin typeface="Lucida Bright" panose="02040602050505020304" pitchFamily="18" charset="0"/>
                  <a:ea typeface="+mn-ea"/>
                  <a:cs typeface="+mn-cs"/>
                </a:rPr>
                <a:t>=1-0.1353 =</a:t>
              </a:r>
              <a:r>
                <a:rPr lang="en-US" sz="2400" b="1" baseline="0">
                  <a:solidFill>
                    <a:srgbClr val="FF0000"/>
                  </a:solidFill>
                  <a:latin typeface="Lucida Bright" panose="02040602050505020304" pitchFamily="18" charset="0"/>
                  <a:ea typeface="+mn-ea"/>
                  <a:cs typeface="+mn-cs"/>
                </a:rPr>
                <a:t> 0.8647</a:t>
              </a:r>
            </a:p>
          </xdr:txBody>
        </xdr:sp>
      </mc:Fallback>
    </mc:AlternateContent>
    <xdr:clientData/>
  </xdr:twoCellAnchor>
  <xdr:twoCellAnchor>
    <xdr:from>
      <xdr:col>17</xdr:col>
      <xdr:colOff>1306287</xdr:colOff>
      <xdr:row>10</xdr:row>
      <xdr:rowOff>122464</xdr:rowOff>
    </xdr:from>
    <xdr:to>
      <xdr:col>20</xdr:col>
      <xdr:colOff>539751</xdr:colOff>
      <xdr:row>15</xdr:row>
      <xdr:rowOff>240392</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3288737" y="2027464"/>
          <a:ext cx="3976914" cy="134665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Math &amp; Trig to EXP</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93195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285752</xdr:colOff>
      <xdr:row>2</xdr:row>
      <xdr:rowOff>81642</xdr:rowOff>
    </xdr:from>
    <xdr:to>
      <xdr:col>17</xdr:col>
      <xdr:colOff>92529</xdr:colOff>
      <xdr:row>6</xdr:row>
      <xdr:rowOff>108857</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8504466" y="462642"/>
          <a:ext cx="361677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ED Problem 2 </a:t>
          </a:r>
        </a:p>
      </xdr:txBody>
    </xdr:sp>
    <xdr:clientData/>
  </xdr:twoCellAnchor>
  <xdr:twoCellAnchor>
    <xdr:from>
      <xdr:col>1</xdr:col>
      <xdr:colOff>0</xdr:colOff>
      <xdr:row>10</xdr:row>
      <xdr:rowOff>190499</xdr:rowOff>
    </xdr:from>
    <xdr:to>
      <xdr:col>12</xdr:col>
      <xdr:colOff>435429</xdr:colOff>
      <xdr:row>17</xdr:row>
      <xdr:rowOff>258536</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09600" y="2095499"/>
          <a:ext cx="7398204" cy="23730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Lets assume that the value of </a:t>
          </a:r>
          <a:r>
            <a:rPr lang="el-GR" sz="2400">
              <a:solidFill>
                <a:schemeClr val="dk1"/>
              </a:solidFill>
              <a:latin typeface="Calibri"/>
              <a:ea typeface="+mn-ea"/>
              <a:cs typeface="+mn-cs"/>
            </a:rPr>
            <a:t>λ</a:t>
          </a:r>
          <a:r>
            <a:rPr lang="en-US" sz="2400">
              <a:solidFill>
                <a:schemeClr val="dk1"/>
              </a:solidFill>
              <a:latin typeface="Lucida Bright" panose="02040602050505020304" pitchFamily="18" charset="0"/>
              <a:ea typeface="+mn-ea"/>
              <a:cs typeface="+mn-cs"/>
            </a:rPr>
            <a:t> =1 (single arrival to a waiting line).</a:t>
          </a:r>
        </a:p>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What is the probability that the next</a:t>
          </a:r>
          <a:r>
            <a:rPr lang="en-US" sz="2400" baseline="0">
              <a:solidFill>
                <a:schemeClr val="dk1"/>
              </a:solidFill>
              <a:latin typeface="Lucida Bright" panose="02040602050505020304" pitchFamily="18" charset="0"/>
              <a:ea typeface="+mn-ea"/>
              <a:cs typeface="+mn-cs"/>
            </a:rPr>
            <a:t> arrival will occur in 2 minutes or less?</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17</xdr:col>
      <xdr:colOff>1292678</xdr:colOff>
      <xdr:row>2</xdr:row>
      <xdr:rowOff>108857</xdr:rowOff>
    </xdr:from>
    <xdr:to>
      <xdr:col>19</xdr:col>
      <xdr:colOff>62932</xdr:colOff>
      <xdr:row>7</xdr:row>
      <xdr:rowOff>70757</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13321392" y="489857"/>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549367" y="2449285"/>
          <a:ext cx="0" cy="93195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190502</xdr:colOff>
      <xdr:row>2</xdr:row>
      <xdr:rowOff>40821</xdr:rowOff>
    </xdr:from>
    <xdr:to>
      <xdr:col>16</xdr:col>
      <xdr:colOff>2408464</xdr:colOff>
      <xdr:row>6</xdr:row>
      <xdr:rowOff>68036</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8372477" y="421821"/>
          <a:ext cx="360861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ED Problem 1 </a:t>
          </a:r>
        </a:p>
      </xdr:txBody>
    </xdr:sp>
    <xdr:clientData/>
  </xdr:twoCellAnchor>
  <xdr:twoCellAnchor>
    <xdr:from>
      <xdr:col>1</xdr:col>
      <xdr:colOff>0</xdr:colOff>
      <xdr:row>10</xdr:row>
      <xdr:rowOff>190499</xdr:rowOff>
    </xdr:from>
    <xdr:to>
      <xdr:col>12</xdr:col>
      <xdr:colOff>435429</xdr:colOff>
      <xdr:row>17</xdr:row>
      <xdr:rowOff>258536</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499"/>
          <a:ext cx="7398204" cy="23730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Lets assume that the value of </a:t>
          </a:r>
          <a:r>
            <a:rPr lang="el-GR" sz="2400">
              <a:solidFill>
                <a:schemeClr val="dk1"/>
              </a:solidFill>
              <a:latin typeface="Calibri"/>
              <a:ea typeface="+mn-ea"/>
              <a:cs typeface="+mn-cs"/>
            </a:rPr>
            <a:t>λ</a:t>
          </a:r>
          <a:r>
            <a:rPr lang="en-US" sz="2400">
              <a:solidFill>
                <a:schemeClr val="dk1"/>
              </a:solidFill>
              <a:latin typeface="Lucida Bright" panose="02040602050505020304" pitchFamily="18" charset="0"/>
              <a:ea typeface="+mn-ea"/>
              <a:cs typeface="+mn-cs"/>
            </a:rPr>
            <a:t> =1 (single arrival to a waiting line).</a:t>
          </a:r>
        </a:p>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What is the probability that the next</a:t>
          </a:r>
          <a:r>
            <a:rPr lang="en-US" sz="2400" baseline="0">
              <a:solidFill>
                <a:schemeClr val="dk1"/>
              </a:solidFill>
              <a:latin typeface="Lucida Bright" panose="02040602050505020304" pitchFamily="18" charset="0"/>
              <a:ea typeface="+mn-ea"/>
              <a:cs typeface="+mn-cs"/>
            </a:rPr>
            <a:t> arrival will occur in 2 minutes or more?</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17</xdr:col>
      <xdr:colOff>830033</xdr:colOff>
      <xdr:row>2</xdr:row>
      <xdr:rowOff>138796</xdr:rowOff>
    </xdr:from>
    <xdr:to>
      <xdr:col>20</xdr:col>
      <xdr:colOff>54428</xdr:colOff>
      <xdr:row>7</xdr:row>
      <xdr:rowOff>136072</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2858747" y="519796"/>
          <a:ext cx="3959681" cy="9497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Exponential Distribution</a:t>
          </a:r>
        </a:p>
      </xdr:txBody>
    </xdr:sp>
    <xdr:clientData/>
  </xdr:twoCellAnchor>
  <xdr:twoCellAnchor>
    <xdr:from>
      <xdr:col>14</xdr:col>
      <xdr:colOff>179614</xdr:colOff>
      <xdr:row>10</xdr:row>
      <xdr:rowOff>166007</xdr:rowOff>
    </xdr:from>
    <xdr:to>
      <xdr:col>17</xdr:col>
      <xdr:colOff>449036</xdr:colOff>
      <xdr:row>14</xdr:row>
      <xdr:rowOff>340178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8971189" y="2071007"/>
              <a:ext cx="3460297" cy="9266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i="1">
                          <a:solidFill>
                            <a:schemeClr val="dk1"/>
                          </a:solidFill>
                          <a:latin typeface="Cambria Math"/>
                          <a:ea typeface="+mn-ea"/>
                          <a:cs typeface="+mn-cs"/>
                        </a:rPr>
                        <m:t>𝑒</m:t>
                      </m:r>
                    </m:e>
                    <m:sup>
                      <m:r>
                        <a:rPr lang="en-US" sz="2400" i="1">
                          <a:solidFill>
                            <a:schemeClr val="dk1"/>
                          </a:solidFill>
                          <a:latin typeface="Cambria Math"/>
                          <a:ea typeface="+mn-ea"/>
                          <a:cs typeface="+mn-cs"/>
                        </a:rPr>
                        <m:t>−</m:t>
                      </m:r>
                      <m:r>
                        <m:rPr>
                          <m:sty m:val="p"/>
                        </m:rPr>
                        <a:rPr lang="el-GR" sz="2400" i="1">
                          <a:solidFill>
                            <a:schemeClr val="dk1"/>
                          </a:solidFill>
                          <a:latin typeface="Cambria Math"/>
                          <a:ea typeface="+mn-ea"/>
                          <a:cs typeface="+mn-cs"/>
                        </a:rPr>
                        <m:t>λ</m:t>
                      </m:r>
                      <m:r>
                        <a:rPr lang="en-US" sz="2400" i="1">
                          <a:solidFill>
                            <a:schemeClr val="dk1"/>
                          </a:solidFill>
                          <a:latin typeface="Cambria Math"/>
                          <a:ea typeface="+mn-ea"/>
                          <a:cs typeface="+mn-cs"/>
                        </a:rPr>
                        <m:t>𝑡</m:t>
                      </m:r>
                    </m:sup>
                  </m:sSup>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id="{00000000-0008-0000-0600-00000B000000}"/>
                </a:ext>
              </a:extLst>
            </xdr:cNvPr>
            <xdr:cNvSpPr txBox="1"/>
          </xdr:nvSpPr>
          <xdr:spPr>
            <a:xfrm>
              <a:off x="8971189" y="2071007"/>
              <a:ext cx="3460297" cy="9266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r>
                <a:rPr lang="en-US" sz="2400" i="0">
                  <a:solidFill>
                    <a:schemeClr val="dk1"/>
                  </a:solidFill>
                  <a:latin typeface="Cambria Math"/>
                  <a:ea typeface="+mn-ea"/>
                  <a:cs typeface="+mn-cs"/>
                </a:rPr>
                <a:t>𝑒</a:t>
              </a:r>
              <a:r>
                <a:rPr lang="en-US" sz="2400" i="0">
                  <a:solidFill>
                    <a:schemeClr val="dk1"/>
                  </a:solidFill>
                  <a:latin typeface="Cambria Math" panose="02040503050406030204" pitchFamily="18" charset="0"/>
                  <a:ea typeface="+mn-ea"/>
                  <a:cs typeface="+mn-cs"/>
                </a:rPr>
                <a:t>^(</a:t>
              </a:r>
              <a:r>
                <a:rPr lang="en-US" sz="2400" i="0">
                  <a:solidFill>
                    <a:schemeClr val="dk1"/>
                  </a:solidFill>
                  <a:latin typeface="Cambria Math"/>
                  <a:ea typeface="+mn-ea"/>
                  <a:cs typeface="+mn-cs"/>
                </a:rPr>
                <a:t>−</a:t>
              </a:r>
              <a:r>
                <a:rPr lang="el-GR" sz="2400" i="0">
                  <a:solidFill>
                    <a:schemeClr val="dk1"/>
                  </a:solidFill>
                  <a:latin typeface="Cambria Math"/>
                  <a:ea typeface="+mn-ea"/>
                  <a:cs typeface="+mn-cs"/>
                </a:rPr>
                <a:t>λ</a:t>
              </a:r>
              <a:r>
                <a:rPr lang="en-US" sz="2400" i="0">
                  <a:solidFill>
                    <a:schemeClr val="dk1"/>
                  </a:solidFill>
                  <a:latin typeface="Cambria Math"/>
                  <a:ea typeface="+mn-ea"/>
                  <a:cs typeface="+mn-cs"/>
                </a:rPr>
                <a:t>𝑡</a:t>
              </a:r>
              <a:r>
                <a:rPr lang="en-US" sz="240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14</xdr:col>
      <xdr:colOff>353786</xdr:colOff>
      <xdr:row>19</xdr:row>
      <xdr:rowOff>54429</xdr:rowOff>
    </xdr:from>
    <xdr:to>
      <xdr:col>17</xdr:col>
      <xdr:colOff>623208</xdr:colOff>
      <xdr:row>23</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9145361" y="4826454"/>
              <a:ext cx="3460297" cy="13362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n-US" sz="2400">
                  <a:solidFill>
                    <a:schemeClr val="dk1"/>
                  </a:solidFill>
                  <a:latin typeface="Calibri"/>
                  <a:ea typeface="+mn-ea"/>
                  <a:cs typeface="+mn-cs"/>
                </a:rPr>
                <a:t>1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b="0" i="1">
                          <a:solidFill>
                            <a:schemeClr val="dk1"/>
                          </a:solidFill>
                          <a:latin typeface="Cambria Math"/>
                          <a:ea typeface="+mn-ea"/>
                          <a:cs typeface="+mn-cs"/>
                        </a:rPr>
                        <m:t>𝑒𝑥𝑝</m:t>
                      </m:r>
                    </m:e>
                    <m:sup>
                      <m:r>
                        <a:rPr lang="en-US" sz="2400" b="0" i="1">
                          <a:solidFill>
                            <a:schemeClr val="dk1"/>
                          </a:solidFill>
                          <a:latin typeface="Cambria Math"/>
                          <a:ea typeface="+mn-ea"/>
                          <a:cs typeface="+mn-cs"/>
                        </a:rPr>
                        <m:t>(</m:t>
                      </m:r>
                      <m:r>
                        <a:rPr lang="en-US" sz="2400" i="1">
                          <a:solidFill>
                            <a:schemeClr val="dk1"/>
                          </a:solidFill>
                          <a:latin typeface="Cambria Math"/>
                          <a:ea typeface="+mn-ea"/>
                          <a:cs typeface="+mn-cs"/>
                        </a:rPr>
                        <m:t>−</m:t>
                      </m:r>
                      <m:r>
                        <a:rPr lang="en-US" sz="2400" b="0" i="1">
                          <a:solidFill>
                            <a:schemeClr val="dk1"/>
                          </a:solidFill>
                          <a:latin typeface="Cambria Math"/>
                          <a:ea typeface="+mn-ea"/>
                          <a:cs typeface="+mn-cs"/>
                        </a:rPr>
                        <m:t>1∗2)</m:t>
                      </m:r>
                    </m:sup>
                  </m:sSup>
                </m:oMath>
              </a14:m>
              <a:r>
                <a:rPr lang="en-US" sz="2400" baseline="0">
                  <a:solidFill>
                    <a:schemeClr val="dk1"/>
                  </a:solidFill>
                  <a:latin typeface="Lucida Bright" panose="02040602050505020304" pitchFamily="18" charset="0"/>
                  <a:ea typeface="+mn-ea"/>
                  <a:cs typeface="+mn-cs"/>
                </a:rPr>
                <a:t> </a:t>
              </a:r>
            </a:p>
            <a:p>
              <a:r>
                <a:rPr lang="en-US" sz="2400" baseline="0">
                  <a:solidFill>
                    <a:schemeClr val="dk1"/>
                  </a:solidFill>
                  <a:latin typeface="Lucida Bright" panose="02040602050505020304" pitchFamily="18" charset="0"/>
                  <a:ea typeface="+mn-ea"/>
                  <a:cs typeface="+mn-cs"/>
                </a:rPr>
                <a:t>=1*</a:t>
              </a:r>
              <a14:m>
                <m:oMath xmlns:m="http://schemas.openxmlformats.org/officeDocument/2006/math">
                  <m:sSup>
                    <m:sSupPr>
                      <m:ctrlPr>
                        <a:rPr lang="en-US" sz="2400" i="1" baseline="0">
                          <a:solidFill>
                            <a:schemeClr val="dk1"/>
                          </a:solidFill>
                          <a:latin typeface="Cambria Math" panose="02040503050406030204" pitchFamily="18" charset="0"/>
                          <a:ea typeface="+mn-ea"/>
                          <a:cs typeface="+mn-cs"/>
                        </a:rPr>
                      </m:ctrlPr>
                    </m:sSupPr>
                    <m:e>
                      <m:r>
                        <a:rPr lang="en-US" sz="2400" b="0" i="1" baseline="0">
                          <a:solidFill>
                            <a:schemeClr val="dk1"/>
                          </a:solidFill>
                          <a:latin typeface="Cambria Math"/>
                          <a:ea typeface="+mn-ea"/>
                          <a:cs typeface="+mn-cs"/>
                        </a:rPr>
                        <m:t>𝑒𝑥𝑝</m:t>
                      </m:r>
                    </m:e>
                    <m:sup>
                      <m:r>
                        <a:rPr lang="en-US" sz="2400" b="0" i="1" baseline="0">
                          <a:solidFill>
                            <a:schemeClr val="dk1"/>
                          </a:solidFill>
                          <a:latin typeface="Cambria Math" panose="02040503050406030204" pitchFamily="18" charset="0"/>
                          <a:ea typeface="+mn-ea"/>
                          <a:cs typeface="+mn-cs"/>
                        </a:rPr>
                        <m:t>−2</m:t>
                      </m:r>
                    </m:sup>
                  </m:sSup>
                </m:oMath>
              </a14:m>
              <a:endParaRPr lang="en-US" sz="2400" baseline="0">
                <a:solidFill>
                  <a:schemeClr val="dk1"/>
                </a:solidFill>
                <a:latin typeface="Lucida Bright" panose="02040602050505020304" pitchFamily="18" charset="0"/>
                <a:ea typeface="+mn-ea"/>
                <a:cs typeface="+mn-cs"/>
              </a:endParaRPr>
            </a:p>
          </xdr:txBody>
        </xdr:sp>
      </mc:Choice>
      <mc:Fallback xmlns="">
        <xdr:sp macro="" textlink="">
          <xdr:nvSpPr>
            <xdr:cNvPr id="9" name="TextBox 8">
              <a:extLst>
                <a:ext uri="{FF2B5EF4-FFF2-40B4-BE49-F238E27FC236}">
                  <a16:creationId xmlns:a16="http://schemas.microsoft.com/office/drawing/2014/main" id="{00000000-0008-0000-0600-00000F000000}"/>
                </a:ext>
              </a:extLst>
            </xdr:cNvPr>
            <xdr:cNvSpPr txBox="1"/>
          </xdr:nvSpPr>
          <xdr:spPr>
            <a:xfrm>
              <a:off x="9145361" y="4826454"/>
              <a:ext cx="3460297" cy="13362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n-US" sz="2400">
                  <a:solidFill>
                    <a:schemeClr val="dk1"/>
                  </a:solidFill>
                  <a:latin typeface="Calibri"/>
                  <a:ea typeface="+mn-ea"/>
                  <a:cs typeface="+mn-cs"/>
                </a:rPr>
                <a:t>1 *</a:t>
              </a:r>
              <a:r>
                <a:rPr lang="en-US" sz="2400" i="0">
                  <a:solidFill>
                    <a:schemeClr val="dk1"/>
                  </a:solidFill>
                  <a:latin typeface="Cambria Math" panose="02040503050406030204" pitchFamily="18" charset="0"/>
                  <a:ea typeface="+mn-ea"/>
                  <a:cs typeface="+mn-cs"/>
                </a:rPr>
                <a:t>〖</a:t>
              </a:r>
              <a:r>
                <a:rPr lang="en-US" sz="2400" b="0" i="0">
                  <a:solidFill>
                    <a:schemeClr val="dk1"/>
                  </a:solidFill>
                  <a:latin typeface="Cambria Math"/>
                  <a:ea typeface="+mn-ea"/>
                  <a:cs typeface="+mn-cs"/>
                </a:rPr>
                <a:t>𝑒𝑥𝑝</a:t>
              </a:r>
              <a:r>
                <a:rPr lang="en-US" sz="2400" b="0" i="0">
                  <a:solidFill>
                    <a:schemeClr val="dk1"/>
                  </a:solidFill>
                  <a:latin typeface="Cambria Math" panose="02040503050406030204" pitchFamily="18" charset="0"/>
                  <a:ea typeface="+mn-ea"/>
                  <a:cs typeface="+mn-cs"/>
                </a:rPr>
                <a:t>〗^(</a:t>
              </a:r>
              <a:r>
                <a:rPr lang="en-US" sz="2400" b="0" i="0">
                  <a:solidFill>
                    <a:schemeClr val="dk1"/>
                  </a:solidFill>
                  <a:latin typeface="Cambria Math"/>
                  <a:ea typeface="+mn-ea"/>
                  <a:cs typeface="+mn-cs"/>
                </a:rPr>
                <a:t>(</a:t>
              </a:r>
              <a:r>
                <a:rPr lang="en-US" sz="2400" i="0">
                  <a:solidFill>
                    <a:schemeClr val="dk1"/>
                  </a:solidFill>
                  <a:latin typeface="Cambria Math"/>
                  <a:ea typeface="+mn-ea"/>
                  <a:cs typeface="+mn-cs"/>
                </a:rPr>
                <a:t>−</a:t>
              </a:r>
              <a:r>
                <a:rPr lang="en-US" sz="2400" b="0" i="0">
                  <a:solidFill>
                    <a:schemeClr val="dk1"/>
                  </a:solidFill>
                  <a:latin typeface="Cambria Math"/>
                  <a:ea typeface="+mn-ea"/>
                  <a:cs typeface="+mn-cs"/>
                </a:rPr>
                <a:t>1∗2)</a:t>
              </a:r>
              <a:r>
                <a:rPr lang="en-US" sz="2400" b="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 </a:t>
              </a:r>
            </a:p>
            <a:p>
              <a:r>
                <a:rPr lang="en-US" sz="2400" baseline="0">
                  <a:solidFill>
                    <a:schemeClr val="dk1"/>
                  </a:solidFill>
                  <a:latin typeface="Lucida Bright" panose="02040602050505020304" pitchFamily="18" charset="0"/>
                  <a:ea typeface="+mn-ea"/>
                  <a:cs typeface="+mn-cs"/>
                </a:rPr>
                <a:t>=1*</a:t>
              </a:r>
              <a:r>
                <a:rPr lang="en-US" sz="2400" i="0" baseline="0">
                  <a:solidFill>
                    <a:schemeClr val="dk1"/>
                  </a:solidFill>
                  <a:latin typeface="Cambria Math" panose="02040503050406030204" pitchFamily="18" charset="0"/>
                  <a:ea typeface="+mn-ea"/>
                  <a:cs typeface="+mn-cs"/>
                </a:rPr>
                <a:t>〖</a:t>
              </a:r>
              <a:r>
                <a:rPr lang="en-US" sz="2400" b="0" i="0" baseline="0">
                  <a:solidFill>
                    <a:schemeClr val="dk1"/>
                  </a:solidFill>
                  <a:latin typeface="Cambria Math"/>
                  <a:ea typeface="+mn-ea"/>
                  <a:cs typeface="+mn-cs"/>
                </a:rPr>
                <a:t>𝑒𝑥𝑝</a:t>
              </a:r>
              <a:r>
                <a:rPr lang="en-US" sz="2400" b="0" i="0" baseline="0">
                  <a:solidFill>
                    <a:schemeClr val="dk1"/>
                  </a:solidFill>
                  <a:latin typeface="Cambria Math" panose="02040503050406030204" pitchFamily="18" charset="0"/>
                  <a:ea typeface="+mn-ea"/>
                  <a:cs typeface="+mn-cs"/>
                </a:rPr>
                <a:t>〗^(−2)</a:t>
              </a:r>
              <a:endParaRPr lang="en-US" sz="24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17</xdr:col>
      <xdr:colOff>870858</xdr:colOff>
      <xdr:row>9</xdr:row>
      <xdr:rowOff>95251</xdr:rowOff>
    </xdr:from>
    <xdr:to>
      <xdr:col>20</xdr:col>
      <xdr:colOff>104322</xdr:colOff>
      <xdr:row>14</xdr:row>
      <xdr:rowOff>176894</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2899572" y="1809751"/>
          <a:ext cx="3968750" cy="1020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Math &amp; Trig to EXP</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549367" y="2449285"/>
          <a:ext cx="0" cy="8528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190502</xdr:colOff>
      <xdr:row>2</xdr:row>
      <xdr:rowOff>40821</xdr:rowOff>
    </xdr:from>
    <xdr:to>
      <xdr:col>16</xdr:col>
      <xdr:colOff>2408464</xdr:colOff>
      <xdr:row>6</xdr:row>
      <xdr:rowOff>68036</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8409216" y="421821"/>
          <a:ext cx="4054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ED Problem 1 </a:t>
          </a:r>
        </a:p>
      </xdr:txBody>
    </xdr:sp>
    <xdr:clientData/>
  </xdr:twoCellAnchor>
  <xdr:twoCellAnchor>
    <xdr:from>
      <xdr:col>1</xdr:col>
      <xdr:colOff>0</xdr:colOff>
      <xdr:row>10</xdr:row>
      <xdr:rowOff>190499</xdr:rowOff>
    </xdr:from>
    <xdr:to>
      <xdr:col>12</xdr:col>
      <xdr:colOff>435429</xdr:colOff>
      <xdr:row>17</xdr:row>
      <xdr:rowOff>258536</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499"/>
          <a:ext cx="7429501" cy="23676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Lets assume that the value of </a:t>
          </a:r>
          <a:r>
            <a:rPr lang="el-GR" sz="2400">
              <a:solidFill>
                <a:schemeClr val="dk1"/>
              </a:solidFill>
              <a:latin typeface="Calibri"/>
              <a:ea typeface="+mn-ea"/>
              <a:cs typeface="+mn-cs"/>
            </a:rPr>
            <a:t>λ</a:t>
          </a:r>
          <a:r>
            <a:rPr lang="en-US" sz="2400">
              <a:solidFill>
                <a:schemeClr val="dk1"/>
              </a:solidFill>
              <a:latin typeface="Lucida Bright" panose="02040602050505020304" pitchFamily="18" charset="0"/>
              <a:ea typeface="+mn-ea"/>
              <a:cs typeface="+mn-cs"/>
            </a:rPr>
            <a:t> =1 (single arrival to a waiting line).</a:t>
          </a:r>
        </a:p>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What is the probability that the next</a:t>
          </a:r>
          <a:r>
            <a:rPr lang="en-US" sz="2400" baseline="0">
              <a:solidFill>
                <a:schemeClr val="dk1"/>
              </a:solidFill>
              <a:latin typeface="Lucida Bright" panose="02040602050505020304" pitchFamily="18" charset="0"/>
              <a:ea typeface="+mn-ea"/>
              <a:cs typeface="+mn-cs"/>
            </a:rPr>
            <a:t> arrival will occur in 2 minutes or more?</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18</xdr:col>
      <xdr:colOff>217714</xdr:colOff>
      <xdr:row>2</xdr:row>
      <xdr:rowOff>136071</xdr:rowOff>
    </xdr:from>
    <xdr:to>
      <xdr:col>19</xdr:col>
      <xdr:colOff>348683</xdr:colOff>
      <xdr:row>7</xdr:row>
      <xdr:rowOff>97971</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00000000-0008-0000-0700-00000C000000}"/>
            </a:ext>
          </a:extLst>
        </xdr:cNvPr>
        <xdr:cNvSpPr/>
      </xdr:nvSpPr>
      <xdr:spPr>
        <a:xfrm>
          <a:off x="13607143" y="517071"/>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heetViews>
  <sheetFormatPr defaultColWidth="9.140625" defaultRowHeight="15" x14ac:dyDescent="0.25"/>
  <cols>
    <col min="1" max="16384" width="9.140625" style="1"/>
  </cols>
  <sheetData>
    <row r="39" spans="15:17" x14ac:dyDescent="0.25">
      <c r="O39" s="75"/>
      <c r="P39" s="75"/>
      <c r="Q39" s="75"/>
    </row>
    <row r="40" spans="15:17" x14ac:dyDescent="0.25">
      <c r="O40" s="75"/>
      <c r="P40" s="75"/>
      <c r="Q40" s="75"/>
    </row>
    <row r="41" spans="15:17" x14ac:dyDescent="0.25">
      <c r="O41" s="75"/>
      <c r="P41" s="75"/>
      <c r="Q41" s="75"/>
    </row>
  </sheetData>
  <sheetProtection selectLockedCells="1" selectUnlockedCells="1"/>
  <mergeCells count="1">
    <mergeCell ref="O39:Q41"/>
  </mergeCells>
  <pageMargins left="0.7" right="0.7" top="0.75" bottom="0.75" header="0.3" footer="0.3"/>
  <pageSetup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O14:Z38"/>
  <sheetViews>
    <sheetView zoomScale="70" zoomScaleNormal="70" workbookViewId="0"/>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spans="15:26" ht="14.45" customHeight="1" x14ac:dyDescent="0.25"/>
    <row r="15" spans="15:26" ht="14.45" customHeight="1" x14ac:dyDescent="0.25">
      <c r="O15"/>
      <c r="P15"/>
      <c r="Q15"/>
      <c r="R15"/>
      <c r="S15"/>
      <c r="T15"/>
      <c r="U15"/>
      <c r="V15"/>
      <c r="W15"/>
      <c r="X15"/>
      <c r="Y15"/>
      <c r="Z15"/>
    </row>
    <row r="16" spans="15:26" x14ac:dyDescent="0.25">
      <c r="O16"/>
      <c r="P16"/>
      <c r="Q16"/>
      <c r="R16"/>
      <c r="S16"/>
      <c r="T16"/>
      <c r="U16"/>
      <c r="V16"/>
      <c r="W16"/>
      <c r="X16"/>
      <c r="Y16"/>
      <c r="Z16"/>
    </row>
    <row r="17" spans="15:26" x14ac:dyDescent="0.25">
      <c r="O17"/>
      <c r="P17"/>
      <c r="Q17"/>
      <c r="R17"/>
      <c r="S17"/>
      <c r="T17"/>
      <c r="U17"/>
      <c r="V17"/>
      <c r="W17"/>
      <c r="X17"/>
      <c r="Y17"/>
      <c r="Z17"/>
    </row>
    <row r="18" spans="15:26" ht="15" customHeight="1" x14ac:dyDescent="0.25">
      <c r="O18"/>
      <c r="P18"/>
      <c r="Q18"/>
      <c r="R18"/>
      <c r="S18"/>
      <c r="T18"/>
      <c r="U18"/>
      <c r="V18"/>
      <c r="W18"/>
      <c r="X18"/>
      <c r="Y18"/>
      <c r="Z18"/>
    </row>
    <row r="19" spans="15:26" ht="15" customHeight="1" x14ac:dyDescent="0.25">
      <c r="O19"/>
      <c r="P19"/>
      <c r="Q19"/>
      <c r="R19"/>
      <c r="S19"/>
      <c r="T19"/>
      <c r="U19"/>
      <c r="V19"/>
      <c r="W19"/>
      <c r="X19"/>
      <c r="Y19"/>
      <c r="Z19"/>
    </row>
    <row r="20" spans="15:26" x14ac:dyDescent="0.25">
      <c r="O20"/>
      <c r="P20"/>
      <c r="Q20"/>
      <c r="R20"/>
      <c r="S20"/>
      <c r="T20"/>
      <c r="U20"/>
      <c r="V20"/>
      <c r="W20"/>
      <c r="X20"/>
      <c r="Y20"/>
      <c r="Z20"/>
    </row>
    <row r="21" spans="15:26" x14ac:dyDescent="0.25">
      <c r="O21"/>
      <c r="P21"/>
      <c r="Q21"/>
      <c r="R21"/>
      <c r="S21"/>
      <c r="T21"/>
      <c r="U21"/>
      <c r="V21"/>
      <c r="W21"/>
      <c r="X21"/>
      <c r="Y21"/>
      <c r="Z21"/>
    </row>
    <row r="22" spans="15:26" ht="15" customHeight="1" x14ac:dyDescent="0.25">
      <c r="O22"/>
      <c r="P22"/>
      <c r="Q22"/>
      <c r="R22"/>
      <c r="S22"/>
      <c r="T22"/>
      <c r="U22"/>
      <c r="V22"/>
      <c r="W22"/>
      <c r="X22"/>
      <c r="Y22"/>
      <c r="Z22"/>
    </row>
    <row r="23" spans="15:26" ht="15" customHeight="1" x14ac:dyDescent="0.25">
      <c r="O23"/>
      <c r="P23"/>
      <c r="Q23"/>
      <c r="R23"/>
      <c r="S23"/>
      <c r="T23"/>
      <c r="U23"/>
      <c r="V23"/>
      <c r="W23"/>
      <c r="X23"/>
      <c r="Y23"/>
      <c r="Z23"/>
    </row>
    <row r="24" spans="15:26" x14ac:dyDescent="0.25">
      <c r="O24"/>
      <c r="P24"/>
      <c r="Q24"/>
      <c r="R24"/>
      <c r="S24"/>
      <c r="T24"/>
      <c r="U24"/>
      <c r="V24"/>
      <c r="W24"/>
      <c r="X24"/>
      <c r="Y24"/>
      <c r="Z24"/>
    </row>
    <row r="25" spans="15:26" x14ac:dyDescent="0.25">
      <c r="O25"/>
      <c r="P25"/>
      <c r="Q25"/>
      <c r="R25"/>
      <c r="S25"/>
      <c r="T25"/>
      <c r="U25"/>
      <c r="V25"/>
      <c r="W25"/>
      <c r="X25"/>
      <c r="Y25"/>
      <c r="Z25"/>
    </row>
    <row r="26" spans="15:26" ht="15" customHeight="1" x14ac:dyDescent="0.25">
      <c r="O26"/>
      <c r="P26"/>
      <c r="Q26"/>
      <c r="R26"/>
      <c r="S26"/>
      <c r="T26"/>
      <c r="U26"/>
      <c r="V26"/>
      <c r="W26"/>
      <c r="X26"/>
      <c r="Y26"/>
      <c r="Z26"/>
    </row>
    <row r="27" spans="15:26" ht="15" customHeight="1" x14ac:dyDescent="0.25">
      <c r="O27"/>
      <c r="P27"/>
      <c r="Q27"/>
      <c r="R27"/>
      <c r="S27"/>
      <c r="T27"/>
      <c r="U27"/>
      <c r="V27"/>
      <c r="W27"/>
      <c r="X27"/>
      <c r="Y27"/>
      <c r="Z27"/>
    </row>
    <row r="28" spans="15:26" x14ac:dyDescent="0.25">
      <c r="O28"/>
      <c r="P28"/>
      <c r="Q28"/>
      <c r="R28"/>
      <c r="S28"/>
      <c r="T28"/>
      <c r="U28"/>
      <c r="V28"/>
      <c r="W28"/>
      <c r="X28"/>
      <c r="Y28"/>
      <c r="Z28"/>
    </row>
    <row r="29" spans="15:26" x14ac:dyDescent="0.25">
      <c r="O29"/>
      <c r="P29"/>
      <c r="Q29"/>
      <c r="R29"/>
      <c r="S29"/>
      <c r="T29"/>
      <c r="U29"/>
      <c r="V29"/>
      <c r="W29"/>
      <c r="X29"/>
      <c r="Y29"/>
      <c r="Z29"/>
    </row>
    <row r="30" spans="15:26" ht="15" customHeight="1" x14ac:dyDescent="0.25">
      <c r="O30"/>
      <c r="P30"/>
      <c r="Q30"/>
      <c r="R30"/>
      <c r="S30"/>
      <c r="T30"/>
      <c r="U30"/>
      <c r="V30"/>
      <c r="W30"/>
      <c r="X30"/>
      <c r="Y30"/>
      <c r="Z30"/>
    </row>
    <row r="31" spans="15:26" ht="15" customHeight="1" x14ac:dyDescent="0.25">
      <c r="O31"/>
      <c r="P31"/>
      <c r="Q31"/>
      <c r="R31"/>
      <c r="S31"/>
      <c r="T31"/>
      <c r="U31"/>
      <c r="V31"/>
      <c r="W31"/>
      <c r="X31"/>
      <c r="Y31"/>
      <c r="Z31"/>
    </row>
    <row r="32" spans="15:26" x14ac:dyDescent="0.25">
      <c r="O32"/>
      <c r="P32"/>
      <c r="Q32"/>
      <c r="R32"/>
      <c r="S32"/>
      <c r="T32"/>
      <c r="U32"/>
      <c r="V32"/>
      <c r="W32"/>
      <c r="X32"/>
      <c r="Y32"/>
      <c r="Z32"/>
    </row>
    <row r="33" spans="15:26" x14ac:dyDescent="0.25">
      <c r="O33"/>
      <c r="P33"/>
      <c r="Q33"/>
      <c r="R33"/>
      <c r="S33"/>
      <c r="T33"/>
      <c r="U33"/>
      <c r="V33"/>
      <c r="W33"/>
      <c r="X33"/>
      <c r="Y33"/>
      <c r="Z33"/>
    </row>
    <row r="34" spans="15:26" ht="15" customHeight="1" x14ac:dyDescent="0.25">
      <c r="O34"/>
      <c r="P34"/>
      <c r="Q34"/>
      <c r="R34"/>
      <c r="S34"/>
      <c r="T34"/>
      <c r="U34"/>
      <c r="V34"/>
      <c r="W34"/>
      <c r="X34"/>
      <c r="Y34"/>
      <c r="Z34"/>
    </row>
    <row r="35" spans="15:26" ht="15" customHeight="1" x14ac:dyDescent="0.25">
      <c r="O35"/>
      <c r="P35"/>
      <c r="Q35"/>
      <c r="R35"/>
      <c r="S35"/>
      <c r="T35"/>
      <c r="U35"/>
      <c r="V35"/>
      <c r="W35"/>
      <c r="X35"/>
      <c r="Y35"/>
      <c r="Z35"/>
    </row>
    <row r="36" spans="15:26" x14ac:dyDescent="0.25">
      <c r="O36"/>
      <c r="P36"/>
      <c r="Q36"/>
      <c r="R36"/>
      <c r="S36"/>
      <c r="T36"/>
      <c r="U36"/>
      <c r="V36"/>
      <c r="W36"/>
      <c r="X36"/>
      <c r="Y36"/>
      <c r="Z36"/>
    </row>
    <row r="37" spans="15:26" x14ac:dyDescent="0.25">
      <c r="O37"/>
      <c r="P37"/>
      <c r="Q37"/>
      <c r="R37"/>
      <c r="S37"/>
      <c r="T37"/>
      <c r="U37"/>
      <c r="V37"/>
      <c r="W37"/>
      <c r="X37"/>
      <c r="Y37"/>
      <c r="Z37"/>
    </row>
    <row r="38" spans="15:26" x14ac:dyDescent="0.25">
      <c r="O38"/>
      <c r="P38"/>
      <c r="Q38"/>
      <c r="R38"/>
      <c r="S38"/>
      <c r="T38"/>
      <c r="U38"/>
      <c r="V38"/>
      <c r="W38"/>
      <c r="X38"/>
      <c r="Y38"/>
      <c r="Z38"/>
    </row>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21:Q28"/>
  <sheetViews>
    <sheetView zoomScale="70" zoomScaleNormal="70" workbookViewId="0">
      <selection activeCell="D9" sqref="D9"/>
    </sheetView>
  </sheetViews>
  <sheetFormatPr defaultColWidth="9.140625" defaultRowHeight="15" x14ac:dyDescent="0.25"/>
  <cols>
    <col min="1" max="4" width="9.140625" style="1"/>
    <col min="5" max="5" width="21" style="1" customWidth="1"/>
    <col min="6" max="6" width="18.140625" style="1" customWidth="1"/>
    <col min="7" max="7" width="18.5703125" style="1" customWidth="1"/>
    <col min="8" max="8" width="13" style="1" customWidth="1"/>
    <col min="9" max="12" width="9.140625" style="1"/>
    <col min="13" max="13" width="21.28515625" style="1" customWidth="1"/>
    <col min="14" max="14" width="24.42578125" style="1" customWidth="1"/>
    <col min="15" max="15" width="10.28515625" style="1" customWidth="1"/>
    <col min="16" max="16" width="9.140625" style="1"/>
    <col min="17" max="17" width="10.7109375" style="1" bestFit="1" customWidth="1"/>
    <col min="18" max="16384" width="9.140625" style="1"/>
  </cols>
  <sheetData>
    <row r="21" spans="5:17" ht="14.45" customHeight="1" x14ac:dyDescent="0.25"/>
    <row r="22" spans="5:17" ht="14.45" customHeight="1" x14ac:dyDescent="0.25"/>
    <row r="23" spans="5:17" ht="23.25" x14ac:dyDescent="0.25">
      <c r="E23" s="7"/>
      <c r="F23" s="91" t="s">
        <v>8</v>
      </c>
      <c r="G23" s="92"/>
      <c r="M23" s="7"/>
      <c r="N23" s="91" t="s">
        <v>8</v>
      </c>
      <c r="O23" s="92"/>
    </row>
    <row r="24" spans="5:17" ht="23.25" x14ac:dyDescent="0.25">
      <c r="E24" s="9" t="s">
        <v>3</v>
      </c>
      <c r="F24" s="10" t="s">
        <v>7</v>
      </c>
      <c r="G24" s="10" t="s">
        <v>6</v>
      </c>
      <c r="M24" s="9" t="s">
        <v>3</v>
      </c>
      <c r="N24" s="10" t="s">
        <v>7</v>
      </c>
      <c r="O24" s="10" t="s">
        <v>6</v>
      </c>
    </row>
    <row r="25" spans="5:17" ht="23.25" x14ac:dyDescent="0.35">
      <c r="E25" s="5" t="s">
        <v>5</v>
      </c>
      <c r="F25" s="6">
        <v>10</v>
      </c>
      <c r="G25" s="6">
        <v>10</v>
      </c>
      <c r="M25" s="5" t="s">
        <v>5</v>
      </c>
      <c r="N25" s="6">
        <v>10</v>
      </c>
      <c r="O25" s="6">
        <v>10</v>
      </c>
      <c r="Q25" s="37">
        <f>F25*F28+G25*G28</f>
        <v>10</v>
      </c>
    </row>
    <row r="26" spans="5:17" ht="23.25" x14ac:dyDescent="0.35">
      <c r="E26" s="5" t="s">
        <v>11</v>
      </c>
      <c r="F26" s="6">
        <v>12</v>
      </c>
      <c r="G26" s="6">
        <v>7</v>
      </c>
      <c r="M26" s="5" t="s">
        <v>11</v>
      </c>
      <c r="N26" s="6">
        <v>12</v>
      </c>
      <c r="O26" s="6">
        <v>7</v>
      </c>
      <c r="Q26" s="36">
        <f>N26*N28+O26*O28</f>
        <v>10.499999999999998</v>
      </c>
    </row>
    <row r="27" spans="5:17" ht="23.25" x14ac:dyDescent="0.35">
      <c r="E27" s="5" t="s">
        <v>4</v>
      </c>
      <c r="F27" s="6">
        <v>2</v>
      </c>
      <c r="G27" s="6">
        <v>-4</v>
      </c>
      <c r="M27" s="5" t="s">
        <v>4</v>
      </c>
      <c r="N27" s="6">
        <v>2</v>
      </c>
      <c r="O27" s="6">
        <v>-4</v>
      </c>
      <c r="Q27" s="38">
        <f>F27*F28+G27*G28</f>
        <v>0.19999999999999996</v>
      </c>
    </row>
    <row r="28" spans="5:17" ht="23.25" x14ac:dyDescent="0.25">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F14:X50"/>
  <sheetViews>
    <sheetView zoomScale="70" zoomScaleNormal="70" workbookViewId="0"/>
  </sheetViews>
  <sheetFormatPr defaultColWidth="9.140625" defaultRowHeight="15" x14ac:dyDescent="0.25"/>
  <cols>
    <col min="1" max="4" width="9.140625" style="1"/>
    <col min="5" max="5" width="26.7109375" style="1" customWidth="1"/>
    <col min="6" max="6" width="18.140625" style="1" customWidth="1"/>
    <col min="7" max="7" width="26.5703125" style="1" customWidth="1"/>
    <col min="8" max="8" width="13" style="1" customWidth="1"/>
    <col min="9" max="14" width="9.140625" style="1"/>
    <col min="15" max="15" width="10.28515625" style="1" customWidth="1"/>
    <col min="16" max="16384" width="9.140625" style="1"/>
  </cols>
  <sheetData>
    <row r="14" spans="13:24" x14ac:dyDescent="0.25">
      <c r="M14"/>
      <c r="N14"/>
      <c r="O14"/>
      <c r="P14"/>
      <c r="Q14"/>
      <c r="R14"/>
      <c r="S14"/>
      <c r="T14"/>
      <c r="U14"/>
      <c r="V14"/>
      <c r="W14"/>
      <c r="X14"/>
    </row>
    <row r="15" spans="13:24" x14ac:dyDescent="0.25">
      <c r="M15"/>
      <c r="N15"/>
      <c r="O15"/>
      <c r="P15"/>
      <c r="Q15"/>
      <c r="R15"/>
      <c r="S15"/>
      <c r="T15"/>
      <c r="U15"/>
      <c r="V15"/>
      <c r="W15"/>
      <c r="X15"/>
    </row>
    <row r="16" spans="13:24" x14ac:dyDescent="0.25">
      <c r="M16"/>
      <c r="N16"/>
      <c r="O16"/>
      <c r="P16"/>
      <c r="Q16"/>
      <c r="R16"/>
      <c r="S16"/>
      <c r="T16"/>
      <c r="U16"/>
      <c r="V16"/>
      <c r="W16"/>
      <c r="X16"/>
    </row>
    <row r="17" spans="6:24" x14ac:dyDescent="0.25">
      <c r="M17"/>
      <c r="N17"/>
      <c r="O17"/>
      <c r="P17"/>
      <c r="Q17"/>
      <c r="R17"/>
      <c r="S17"/>
      <c r="T17"/>
      <c r="U17"/>
      <c r="V17"/>
      <c r="W17"/>
      <c r="X17"/>
    </row>
    <row r="18" spans="6:24" x14ac:dyDescent="0.25">
      <c r="M18"/>
      <c r="N18"/>
      <c r="O18"/>
      <c r="P18"/>
      <c r="Q18"/>
      <c r="R18"/>
      <c r="S18"/>
      <c r="T18"/>
      <c r="U18"/>
      <c r="V18"/>
      <c r="W18"/>
      <c r="X18"/>
    </row>
    <row r="19" spans="6:24" x14ac:dyDescent="0.25">
      <c r="M19"/>
      <c r="N19"/>
      <c r="O19"/>
      <c r="P19"/>
      <c r="Q19"/>
      <c r="R19"/>
      <c r="S19"/>
      <c r="T19"/>
      <c r="U19"/>
      <c r="V19"/>
      <c r="W19"/>
      <c r="X19"/>
    </row>
    <row r="20" spans="6:24" x14ac:dyDescent="0.25">
      <c r="M20"/>
      <c r="N20"/>
      <c r="O20"/>
      <c r="P20"/>
      <c r="Q20"/>
      <c r="R20"/>
      <c r="S20"/>
      <c r="T20"/>
      <c r="U20"/>
      <c r="V20"/>
      <c r="W20"/>
      <c r="X20"/>
    </row>
    <row r="21" spans="6:24" x14ac:dyDescent="0.25">
      <c r="M21"/>
      <c r="N21"/>
      <c r="O21"/>
      <c r="P21"/>
      <c r="Q21"/>
      <c r="R21"/>
      <c r="S21"/>
      <c r="T21"/>
      <c r="U21"/>
      <c r="V21"/>
      <c r="W21"/>
      <c r="X21"/>
    </row>
    <row r="22" spans="6:24" x14ac:dyDescent="0.25">
      <c r="M22"/>
      <c r="N22"/>
      <c r="O22"/>
      <c r="P22"/>
      <c r="Q22"/>
      <c r="R22"/>
      <c r="S22"/>
      <c r="T22"/>
      <c r="U22"/>
      <c r="V22"/>
      <c r="W22"/>
      <c r="X22"/>
    </row>
    <row r="23" spans="6:24" x14ac:dyDescent="0.25">
      <c r="M23"/>
      <c r="N23"/>
      <c r="O23"/>
      <c r="P23"/>
      <c r="Q23"/>
      <c r="R23"/>
      <c r="S23"/>
      <c r="T23"/>
      <c r="U23"/>
      <c r="V23"/>
      <c r="W23"/>
      <c r="X23"/>
    </row>
    <row r="24" spans="6:24" ht="18" x14ac:dyDescent="0.25">
      <c r="H24" s="67"/>
      <c r="I24" s="67"/>
    </row>
    <row r="25" spans="6:24" ht="19.5" x14ac:dyDescent="0.25">
      <c r="F25" s="69"/>
      <c r="H25" s="68"/>
      <c r="I25" s="67"/>
    </row>
    <row r="26" spans="6:24" ht="18" x14ac:dyDescent="0.25">
      <c r="H26" s="67"/>
      <c r="I26" s="67"/>
    </row>
    <row r="27" spans="6:24" ht="18" x14ac:dyDescent="0.25">
      <c r="H27" s="67"/>
      <c r="I27" s="67"/>
    </row>
    <row r="28" spans="6:24" ht="18" x14ac:dyDescent="0.25">
      <c r="H28" s="67"/>
      <c r="I28" s="67"/>
    </row>
    <row r="29" spans="6:24" ht="19.5" x14ac:dyDescent="0.25">
      <c r="F29" s="69"/>
      <c r="H29" s="68"/>
      <c r="I29" s="67"/>
    </row>
    <row r="30" spans="6:24" ht="18" x14ac:dyDescent="0.25">
      <c r="H30" s="67"/>
      <c r="I30" s="67"/>
    </row>
    <row r="31" spans="6:24" ht="18" x14ac:dyDescent="0.25">
      <c r="H31" s="67"/>
      <c r="I31" s="67"/>
    </row>
    <row r="32" spans="6:24" ht="18" x14ac:dyDescent="0.25">
      <c r="H32" s="67"/>
      <c r="I32" s="67"/>
    </row>
    <row r="33" spans="6:9" ht="18" x14ac:dyDescent="0.25">
      <c r="H33" s="67"/>
      <c r="I33" s="67"/>
    </row>
    <row r="34" spans="6:9" ht="19.5" x14ac:dyDescent="0.25">
      <c r="F34" s="69"/>
      <c r="H34" s="68"/>
      <c r="I34" s="67"/>
    </row>
    <row r="35" spans="6:9" ht="18" x14ac:dyDescent="0.25">
      <c r="H35" s="67"/>
      <c r="I35" s="67"/>
    </row>
    <row r="36" spans="6:9" ht="18" x14ac:dyDescent="0.25">
      <c r="H36" s="67"/>
      <c r="I36" s="67"/>
    </row>
    <row r="37" spans="6:9" ht="18" x14ac:dyDescent="0.25">
      <c r="H37" s="67"/>
      <c r="I37" s="67"/>
    </row>
    <row r="38" spans="6:9" ht="19.5" x14ac:dyDescent="0.25">
      <c r="F38" s="69"/>
      <c r="H38" s="68"/>
      <c r="I38" s="67"/>
    </row>
    <row r="39" spans="6:9" ht="18" x14ac:dyDescent="0.25">
      <c r="H39" s="67"/>
      <c r="I39" s="67"/>
    </row>
    <row r="40" spans="6:9" ht="18" x14ac:dyDescent="0.25">
      <c r="H40" s="67"/>
      <c r="I40" s="67"/>
    </row>
    <row r="41" spans="6:9" ht="18" x14ac:dyDescent="0.25">
      <c r="H41" s="67"/>
      <c r="I41" s="67"/>
    </row>
    <row r="42" spans="6:9" ht="18" x14ac:dyDescent="0.25">
      <c r="H42" s="67"/>
      <c r="I42" s="67"/>
    </row>
    <row r="43" spans="6:9" ht="19.5" x14ac:dyDescent="0.25">
      <c r="F43" s="69"/>
      <c r="H43" s="68"/>
      <c r="I43" s="67"/>
    </row>
    <row r="44" spans="6:9" ht="18" x14ac:dyDescent="0.25">
      <c r="H44" s="67"/>
      <c r="I44" s="67"/>
    </row>
    <row r="45" spans="6:9" ht="18" x14ac:dyDescent="0.25">
      <c r="H45" s="67"/>
      <c r="I45" s="67"/>
    </row>
    <row r="46" spans="6:9" ht="18" x14ac:dyDescent="0.25">
      <c r="H46" s="67"/>
      <c r="I46" s="67"/>
    </row>
    <row r="47" spans="6:9" ht="19.5" x14ac:dyDescent="0.25">
      <c r="F47" s="69"/>
      <c r="H47" s="68"/>
      <c r="I47" s="67"/>
    </row>
    <row r="48" spans="6:9" ht="18" x14ac:dyDescent="0.25">
      <c r="H48" s="67"/>
      <c r="I48" s="67"/>
    </row>
    <row r="49" spans="8:9" ht="18" x14ac:dyDescent="0.25">
      <c r="H49" s="67"/>
      <c r="I49" s="67"/>
    </row>
    <row r="50" spans="8:9" ht="18" x14ac:dyDescent="0.25">
      <c r="H50" s="67"/>
      <c r="I50" s="67"/>
    </row>
  </sheetData>
  <pageMargins left="0.7" right="0.7"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7:Q32"/>
  <sheetViews>
    <sheetView zoomScale="70" zoomScaleNormal="70" workbookViewId="0">
      <selection activeCell="J5" sqref="J5"/>
    </sheetView>
  </sheetViews>
  <sheetFormatPr defaultColWidth="9.140625" defaultRowHeight="15" x14ac:dyDescent="0.25"/>
  <cols>
    <col min="1" max="4" width="9.140625" style="1"/>
    <col min="5" max="5" width="21" style="1" customWidth="1"/>
    <col min="6" max="6" width="18.140625" style="1" customWidth="1"/>
    <col min="7" max="7" width="18.5703125" style="1" customWidth="1"/>
    <col min="8" max="8" width="13" style="1" customWidth="1"/>
    <col min="9" max="13" width="9.140625" style="1"/>
    <col min="14" max="14" width="22.5703125" style="1" customWidth="1"/>
    <col min="15" max="15" width="24.140625" style="1" customWidth="1"/>
    <col min="16" max="16" width="15.85546875" style="1" customWidth="1"/>
    <col min="17" max="17" width="10.7109375" style="1" bestFit="1" customWidth="1"/>
    <col min="18" max="16384" width="9.140625" style="1"/>
  </cols>
  <sheetData>
    <row r="17" spans="5:17" ht="23.25" x14ac:dyDescent="0.25">
      <c r="N17" s="7"/>
      <c r="O17" s="91" t="s">
        <v>8</v>
      </c>
      <c r="P17" s="92"/>
    </row>
    <row r="18" spans="5:17" ht="23.25" x14ac:dyDescent="0.25">
      <c r="N18" s="9" t="s">
        <v>3</v>
      </c>
      <c r="O18" s="10" t="s">
        <v>7</v>
      </c>
      <c r="P18" s="10" t="s">
        <v>6</v>
      </c>
    </row>
    <row r="19" spans="5:17" ht="23.25" x14ac:dyDescent="0.3">
      <c r="N19" s="5" t="s">
        <v>12</v>
      </c>
      <c r="O19" s="6">
        <v>10</v>
      </c>
      <c r="P19" s="6">
        <v>5</v>
      </c>
      <c r="Q19" s="24">
        <f>O19*O22+P19*P22</f>
        <v>7.5</v>
      </c>
    </row>
    <row r="20" spans="5:17" ht="23.25" x14ac:dyDescent="0.3">
      <c r="N20" s="5" t="s">
        <v>13</v>
      </c>
      <c r="O20" s="6">
        <v>12</v>
      </c>
      <c r="P20" s="6">
        <v>7</v>
      </c>
      <c r="Q20" s="24">
        <f>O20*O22+P20*P22</f>
        <v>9.5</v>
      </c>
    </row>
    <row r="21" spans="5:17" ht="23.25" x14ac:dyDescent="0.25">
      <c r="N21" s="5" t="s">
        <v>14</v>
      </c>
      <c r="O21" s="6">
        <v>20</v>
      </c>
      <c r="P21" s="6">
        <v>10</v>
      </c>
      <c r="Q21" s="25">
        <f>O21*O22+P21*P22</f>
        <v>15</v>
      </c>
    </row>
    <row r="22" spans="5:17" ht="23.25" x14ac:dyDescent="0.25">
      <c r="O22" s="22">
        <v>0.5</v>
      </c>
      <c r="P22" s="22">
        <v>0.5</v>
      </c>
    </row>
    <row r="25" spans="5:17" ht="23.25" x14ac:dyDescent="0.25">
      <c r="N25" s="7"/>
      <c r="O25" s="91" t="s">
        <v>8</v>
      </c>
      <c r="P25" s="92"/>
    </row>
    <row r="26" spans="5:17" ht="21" customHeight="1" x14ac:dyDescent="0.25">
      <c r="N26" s="9" t="s">
        <v>3</v>
      </c>
      <c r="O26" s="10" t="s">
        <v>7</v>
      </c>
      <c r="P26" s="10" t="s">
        <v>6</v>
      </c>
    </row>
    <row r="27" spans="5:17" ht="21.75" customHeight="1" x14ac:dyDescent="0.25">
      <c r="N27" s="5" t="s">
        <v>12</v>
      </c>
      <c r="O27" s="6">
        <v>10</v>
      </c>
      <c r="P27" s="6">
        <v>5</v>
      </c>
      <c r="Q27" s="23">
        <f>O27*0.7+P27*0.3</f>
        <v>8.5</v>
      </c>
    </row>
    <row r="28" spans="5:17" ht="23.25" x14ac:dyDescent="0.25">
      <c r="E28" s="7"/>
      <c r="F28" s="91" t="s">
        <v>8</v>
      </c>
      <c r="G28" s="92"/>
      <c r="N28" s="5" t="s">
        <v>13</v>
      </c>
      <c r="O28" s="6">
        <v>12</v>
      </c>
      <c r="P28" s="6">
        <v>7</v>
      </c>
      <c r="Q28" s="23">
        <f>O28*0.7+P28*0.3</f>
        <v>10.499999999999998</v>
      </c>
    </row>
    <row r="29" spans="5:17" ht="23.25" x14ac:dyDescent="0.25">
      <c r="E29" s="9" t="s">
        <v>3</v>
      </c>
      <c r="F29" s="10" t="s">
        <v>7</v>
      </c>
      <c r="G29" s="10" t="s">
        <v>6</v>
      </c>
      <c r="N29" s="5" t="s">
        <v>14</v>
      </c>
      <c r="O29" s="6">
        <v>20</v>
      </c>
      <c r="P29" s="6">
        <v>10</v>
      </c>
      <c r="Q29" s="26">
        <f>O29*0.7+P29*0.3</f>
        <v>17</v>
      </c>
    </row>
    <row r="30" spans="5:17" ht="23.25" x14ac:dyDescent="0.25">
      <c r="E30" s="5" t="s">
        <v>12</v>
      </c>
      <c r="F30" s="6">
        <v>10</v>
      </c>
      <c r="G30" s="6">
        <v>5</v>
      </c>
      <c r="O30" s="22">
        <v>0.7</v>
      </c>
      <c r="P30" s="22">
        <v>0.3</v>
      </c>
    </row>
    <row r="31" spans="5:17" ht="23.25" x14ac:dyDescent="0.25">
      <c r="E31" s="5" t="s">
        <v>13</v>
      </c>
      <c r="F31" s="6">
        <v>12</v>
      </c>
      <c r="G31" s="6">
        <v>7</v>
      </c>
    </row>
    <row r="32" spans="5:17" ht="23.25" x14ac:dyDescent="0.25">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K16:V36"/>
  <sheetViews>
    <sheetView zoomScale="70" zoomScaleNormal="70" workbookViewId="0"/>
  </sheetViews>
  <sheetFormatPr defaultColWidth="9.140625" defaultRowHeight="15" x14ac:dyDescent="0.25"/>
  <cols>
    <col min="1" max="4" width="9.140625" style="1"/>
    <col min="5" max="5" width="26.85546875" style="1" customWidth="1"/>
    <col min="6" max="6" width="18.140625" style="1" customWidth="1"/>
    <col min="7" max="7" width="23.85546875" style="1" customWidth="1"/>
    <col min="8" max="8" width="22.42578125" style="1" customWidth="1"/>
    <col min="9" max="11" width="9.140625" style="1"/>
    <col min="12" max="12" width="10.28515625" style="1" customWidth="1"/>
    <col min="13" max="16384" width="9.140625" style="1"/>
  </cols>
  <sheetData>
    <row r="16" spans="11:22" x14ac:dyDescent="0.25">
      <c r="K16"/>
      <c r="L16"/>
      <c r="M16"/>
      <c r="N16"/>
      <c r="O16"/>
      <c r="P16"/>
      <c r="Q16"/>
      <c r="R16"/>
      <c r="S16"/>
      <c r="T16"/>
      <c r="U16"/>
      <c r="V16"/>
    </row>
    <row r="17" spans="11:22" x14ac:dyDescent="0.25">
      <c r="K17"/>
      <c r="L17"/>
      <c r="M17"/>
      <c r="N17"/>
      <c r="O17"/>
      <c r="P17"/>
      <c r="Q17"/>
      <c r="R17"/>
      <c r="S17"/>
      <c r="T17"/>
      <c r="U17"/>
      <c r="V17"/>
    </row>
    <row r="18" spans="11:22" x14ac:dyDescent="0.25">
      <c r="K18"/>
      <c r="L18"/>
      <c r="M18"/>
      <c r="N18"/>
      <c r="O18"/>
      <c r="P18"/>
      <c r="Q18"/>
      <c r="R18"/>
      <c r="S18"/>
      <c r="T18"/>
      <c r="U18"/>
      <c r="V18"/>
    </row>
    <row r="19" spans="11:22" x14ac:dyDescent="0.25">
      <c r="K19"/>
      <c r="L19"/>
      <c r="M19"/>
      <c r="N19"/>
      <c r="O19"/>
      <c r="P19"/>
      <c r="Q19"/>
      <c r="R19"/>
      <c r="S19"/>
      <c r="T19"/>
      <c r="U19"/>
      <c r="V19"/>
    </row>
    <row r="20" spans="11:22" x14ac:dyDescent="0.25">
      <c r="K20"/>
      <c r="L20"/>
      <c r="M20"/>
      <c r="N20"/>
      <c r="O20"/>
      <c r="P20"/>
      <c r="Q20"/>
      <c r="R20"/>
      <c r="S20"/>
      <c r="T20"/>
      <c r="U20"/>
      <c r="V20"/>
    </row>
    <row r="21" spans="11:22" x14ac:dyDescent="0.25">
      <c r="K21"/>
      <c r="L21"/>
      <c r="M21"/>
      <c r="N21"/>
      <c r="O21"/>
      <c r="P21"/>
      <c r="Q21"/>
      <c r="R21"/>
      <c r="S21"/>
      <c r="T21"/>
      <c r="U21"/>
      <c r="V21"/>
    </row>
    <row r="22" spans="11:22" x14ac:dyDescent="0.25">
      <c r="K22"/>
      <c r="L22"/>
      <c r="M22"/>
      <c r="N22"/>
      <c r="O22"/>
      <c r="P22"/>
      <c r="Q22"/>
      <c r="R22"/>
      <c r="S22"/>
      <c r="T22"/>
      <c r="U22"/>
      <c r="V22"/>
    </row>
    <row r="23" spans="11:22" x14ac:dyDescent="0.25">
      <c r="K23"/>
      <c r="L23"/>
      <c r="M23"/>
      <c r="N23"/>
      <c r="O23"/>
      <c r="P23"/>
      <c r="Q23"/>
      <c r="R23"/>
      <c r="S23"/>
      <c r="T23"/>
      <c r="U23"/>
      <c r="V23"/>
    </row>
    <row r="24" spans="11:22" x14ac:dyDescent="0.25">
      <c r="K24"/>
      <c r="L24"/>
      <c r="M24"/>
      <c r="N24"/>
      <c r="O24"/>
      <c r="P24"/>
      <c r="Q24"/>
      <c r="R24"/>
      <c r="S24"/>
      <c r="T24"/>
      <c r="U24"/>
      <c r="V24"/>
    </row>
    <row r="25" spans="11:22" x14ac:dyDescent="0.25">
      <c r="K25"/>
      <c r="L25"/>
      <c r="M25"/>
      <c r="N25"/>
      <c r="O25"/>
      <c r="P25"/>
      <c r="Q25"/>
      <c r="R25"/>
      <c r="S25"/>
      <c r="T25"/>
      <c r="U25"/>
      <c r="V25"/>
    </row>
    <row r="26" spans="11:22" ht="14.45" customHeight="1" x14ac:dyDescent="0.25">
      <c r="K26"/>
      <c r="L26"/>
      <c r="M26"/>
      <c r="N26"/>
      <c r="O26"/>
      <c r="P26"/>
      <c r="Q26"/>
      <c r="R26"/>
      <c r="S26"/>
      <c r="T26"/>
      <c r="U26"/>
      <c r="V26"/>
    </row>
    <row r="27" spans="11:22" ht="14.45" customHeight="1" x14ac:dyDescent="0.25">
      <c r="K27"/>
      <c r="L27"/>
      <c r="M27"/>
      <c r="N27"/>
      <c r="O27"/>
      <c r="P27"/>
      <c r="Q27"/>
      <c r="R27"/>
      <c r="S27"/>
      <c r="T27"/>
      <c r="U27"/>
      <c r="V27"/>
    </row>
    <row r="28" spans="11:22" x14ac:dyDescent="0.25">
      <c r="K28"/>
      <c r="L28"/>
      <c r="M28"/>
      <c r="N28"/>
      <c r="O28"/>
      <c r="P28"/>
      <c r="Q28"/>
      <c r="R28"/>
      <c r="S28"/>
      <c r="T28"/>
      <c r="U28"/>
      <c r="V28"/>
    </row>
    <row r="29" spans="11:22" x14ac:dyDescent="0.25">
      <c r="K29"/>
      <c r="L29"/>
      <c r="M29"/>
      <c r="N29"/>
      <c r="O29"/>
      <c r="P29"/>
      <c r="Q29"/>
      <c r="R29"/>
      <c r="S29"/>
      <c r="T29"/>
      <c r="U29"/>
      <c r="V29"/>
    </row>
    <row r="30" spans="11:22" x14ac:dyDescent="0.25">
      <c r="K30"/>
      <c r="L30"/>
      <c r="M30"/>
      <c r="N30"/>
      <c r="O30"/>
      <c r="P30"/>
      <c r="Q30"/>
      <c r="R30"/>
      <c r="S30"/>
      <c r="T30"/>
      <c r="U30"/>
      <c r="V30"/>
    </row>
    <row r="31" spans="11:22" x14ac:dyDescent="0.25">
      <c r="K31"/>
      <c r="L31"/>
      <c r="M31"/>
      <c r="N31"/>
      <c r="O31"/>
      <c r="P31"/>
      <c r="Q31"/>
      <c r="R31"/>
      <c r="S31"/>
      <c r="T31"/>
      <c r="U31"/>
      <c r="V31"/>
    </row>
    <row r="32" spans="11:22" x14ac:dyDescent="0.25">
      <c r="K32"/>
      <c r="L32"/>
      <c r="M32"/>
      <c r="N32"/>
      <c r="O32"/>
      <c r="P32"/>
      <c r="Q32"/>
      <c r="R32"/>
      <c r="S32"/>
      <c r="T32"/>
      <c r="U32"/>
      <c r="V32"/>
    </row>
    <row r="33" spans="11:22" x14ac:dyDescent="0.25">
      <c r="K33"/>
      <c r="L33"/>
      <c r="M33"/>
      <c r="N33"/>
      <c r="O33"/>
      <c r="P33"/>
      <c r="Q33"/>
      <c r="R33"/>
      <c r="S33"/>
      <c r="T33"/>
      <c r="U33"/>
      <c r="V33"/>
    </row>
    <row r="34" spans="11:22" x14ac:dyDescent="0.25">
      <c r="K34"/>
      <c r="L34"/>
      <c r="M34"/>
      <c r="N34"/>
      <c r="O34"/>
      <c r="P34"/>
      <c r="Q34"/>
      <c r="R34"/>
      <c r="S34"/>
      <c r="T34"/>
      <c r="U34"/>
      <c r="V34"/>
    </row>
    <row r="35" spans="11:22" x14ac:dyDescent="0.25">
      <c r="K35"/>
      <c r="L35"/>
      <c r="M35"/>
      <c r="N35"/>
      <c r="O35"/>
      <c r="P35"/>
      <c r="Q35"/>
      <c r="R35"/>
      <c r="S35"/>
      <c r="T35"/>
      <c r="U35"/>
      <c r="V35"/>
    </row>
    <row r="36" spans="11:22" x14ac:dyDescent="0.25">
      <c r="K36"/>
      <c r="L36"/>
      <c r="M36"/>
      <c r="N36"/>
      <c r="O36"/>
      <c r="P36"/>
      <c r="Q36"/>
      <c r="R36"/>
      <c r="S36"/>
      <c r="T36"/>
      <c r="U36"/>
      <c r="V36"/>
    </row>
  </sheetData>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K16:V36"/>
  <sheetViews>
    <sheetView zoomScale="70" zoomScaleNormal="70" workbookViewId="0"/>
  </sheetViews>
  <sheetFormatPr defaultColWidth="9.140625" defaultRowHeight="15" x14ac:dyDescent="0.25"/>
  <cols>
    <col min="1" max="4" width="9.140625" style="1"/>
    <col min="5" max="5" width="26.85546875" style="1" customWidth="1"/>
    <col min="6" max="6" width="18.140625" style="1" customWidth="1"/>
    <col min="7" max="7" width="23.85546875" style="1" customWidth="1"/>
    <col min="8" max="8" width="22.42578125" style="1" customWidth="1"/>
    <col min="9" max="11" width="9.140625" style="1"/>
    <col min="12" max="12" width="10.28515625" style="1" customWidth="1"/>
    <col min="13" max="16384" width="9.140625" style="1"/>
  </cols>
  <sheetData>
    <row r="16" spans="11:22" x14ac:dyDescent="0.25">
      <c r="K16"/>
      <c r="L16"/>
      <c r="M16"/>
      <c r="N16"/>
      <c r="O16"/>
      <c r="P16"/>
      <c r="Q16"/>
      <c r="R16"/>
      <c r="S16"/>
      <c r="T16"/>
      <c r="U16"/>
      <c r="V16"/>
    </row>
    <row r="17" spans="11:22" x14ac:dyDescent="0.25">
      <c r="K17"/>
      <c r="L17"/>
      <c r="M17"/>
      <c r="N17"/>
      <c r="O17"/>
      <c r="P17"/>
      <c r="Q17"/>
      <c r="R17"/>
      <c r="S17"/>
      <c r="T17"/>
      <c r="U17"/>
      <c r="V17"/>
    </row>
    <row r="18" spans="11:22" x14ac:dyDescent="0.25">
      <c r="K18"/>
      <c r="L18"/>
      <c r="M18"/>
      <c r="N18"/>
      <c r="O18"/>
      <c r="P18"/>
      <c r="Q18"/>
      <c r="R18"/>
      <c r="S18"/>
      <c r="T18"/>
      <c r="U18"/>
      <c r="V18"/>
    </row>
    <row r="19" spans="11:22" x14ac:dyDescent="0.25">
      <c r="K19"/>
      <c r="L19"/>
      <c r="M19"/>
      <c r="N19"/>
      <c r="O19"/>
      <c r="P19"/>
      <c r="Q19"/>
      <c r="R19"/>
      <c r="S19"/>
      <c r="T19"/>
      <c r="U19"/>
      <c r="V19"/>
    </row>
    <row r="20" spans="11:22" x14ac:dyDescent="0.25">
      <c r="K20"/>
      <c r="L20"/>
      <c r="M20"/>
      <c r="N20"/>
      <c r="O20"/>
      <c r="P20"/>
      <c r="Q20"/>
      <c r="R20"/>
      <c r="S20"/>
      <c r="T20"/>
      <c r="U20"/>
      <c r="V20"/>
    </row>
    <row r="21" spans="11:22" x14ac:dyDescent="0.25">
      <c r="K21"/>
      <c r="L21"/>
      <c r="M21"/>
      <c r="N21"/>
      <c r="O21"/>
      <c r="P21"/>
      <c r="Q21"/>
      <c r="R21"/>
      <c r="S21"/>
      <c r="T21"/>
      <c r="U21"/>
      <c r="V21"/>
    </row>
    <row r="22" spans="11:22" x14ac:dyDescent="0.25">
      <c r="K22"/>
      <c r="L22"/>
      <c r="M22"/>
      <c r="N22"/>
      <c r="O22"/>
      <c r="P22"/>
      <c r="Q22"/>
      <c r="R22"/>
      <c r="S22"/>
      <c r="T22"/>
      <c r="U22"/>
      <c r="V22"/>
    </row>
    <row r="23" spans="11:22" x14ac:dyDescent="0.25">
      <c r="K23"/>
      <c r="L23"/>
      <c r="M23"/>
      <c r="N23"/>
      <c r="O23"/>
      <c r="P23"/>
      <c r="Q23"/>
      <c r="R23"/>
      <c r="S23"/>
      <c r="T23"/>
      <c r="U23"/>
      <c r="V23"/>
    </row>
    <row r="24" spans="11:22" x14ac:dyDescent="0.25">
      <c r="K24"/>
      <c r="L24"/>
      <c r="M24"/>
      <c r="N24"/>
      <c r="O24"/>
      <c r="P24"/>
      <c r="Q24"/>
      <c r="R24"/>
      <c r="S24"/>
      <c r="T24"/>
      <c r="U24"/>
      <c r="V24"/>
    </row>
    <row r="25" spans="11:22" x14ac:dyDescent="0.25">
      <c r="K25"/>
      <c r="L25"/>
      <c r="M25"/>
      <c r="N25"/>
      <c r="O25"/>
      <c r="P25"/>
      <c r="Q25"/>
      <c r="R25"/>
      <c r="S25"/>
      <c r="T25"/>
      <c r="U25"/>
      <c r="V25"/>
    </row>
    <row r="26" spans="11:22" ht="14.45" customHeight="1" x14ac:dyDescent="0.25">
      <c r="K26"/>
      <c r="L26"/>
      <c r="M26"/>
      <c r="N26"/>
      <c r="O26"/>
      <c r="P26"/>
      <c r="Q26"/>
      <c r="R26"/>
      <c r="S26"/>
      <c r="T26"/>
      <c r="U26"/>
      <c r="V26"/>
    </row>
    <row r="27" spans="11:22" ht="14.45" customHeight="1" x14ac:dyDescent="0.25">
      <c r="K27"/>
      <c r="L27"/>
      <c r="M27"/>
      <c r="N27"/>
      <c r="O27"/>
      <c r="P27"/>
      <c r="Q27"/>
      <c r="R27"/>
      <c r="S27"/>
      <c r="T27"/>
      <c r="U27"/>
      <c r="V27"/>
    </row>
    <row r="28" spans="11:22" x14ac:dyDescent="0.25">
      <c r="K28"/>
      <c r="L28"/>
      <c r="M28"/>
      <c r="N28"/>
      <c r="O28"/>
      <c r="P28"/>
      <c r="Q28"/>
      <c r="R28"/>
      <c r="S28"/>
      <c r="T28"/>
      <c r="U28"/>
      <c r="V28"/>
    </row>
    <row r="29" spans="11:22" x14ac:dyDescent="0.25">
      <c r="K29"/>
      <c r="L29"/>
      <c r="M29"/>
      <c r="N29"/>
      <c r="O29"/>
      <c r="P29"/>
      <c r="Q29"/>
      <c r="R29"/>
      <c r="S29"/>
      <c r="T29"/>
      <c r="U29"/>
      <c r="V29"/>
    </row>
    <row r="30" spans="11:22" x14ac:dyDescent="0.25">
      <c r="K30"/>
      <c r="L30"/>
      <c r="M30"/>
      <c r="N30"/>
      <c r="O30"/>
      <c r="P30"/>
      <c r="Q30"/>
      <c r="R30"/>
      <c r="S30"/>
      <c r="T30"/>
      <c r="U30"/>
      <c r="V30"/>
    </row>
    <row r="31" spans="11:22" x14ac:dyDescent="0.25">
      <c r="K31"/>
      <c r="L31"/>
      <c r="M31"/>
      <c r="N31"/>
      <c r="O31"/>
      <c r="P31"/>
      <c r="Q31"/>
      <c r="R31"/>
      <c r="S31"/>
      <c r="T31"/>
      <c r="U31"/>
      <c r="V31"/>
    </row>
    <row r="32" spans="11:22" x14ac:dyDescent="0.25">
      <c r="K32"/>
      <c r="L32"/>
      <c r="M32"/>
      <c r="N32"/>
      <c r="O32"/>
      <c r="P32"/>
      <c r="Q32"/>
      <c r="R32"/>
      <c r="S32"/>
      <c r="T32"/>
      <c r="U32"/>
      <c r="V32"/>
    </row>
    <row r="33" spans="11:22" x14ac:dyDescent="0.25">
      <c r="K33"/>
      <c r="L33"/>
      <c r="M33"/>
      <c r="N33"/>
      <c r="O33"/>
      <c r="P33"/>
      <c r="Q33"/>
      <c r="R33"/>
      <c r="S33"/>
      <c r="T33"/>
      <c r="U33"/>
      <c r="V33"/>
    </row>
    <row r="34" spans="11:22" x14ac:dyDescent="0.25">
      <c r="K34"/>
      <c r="L34"/>
      <c r="M34"/>
      <c r="N34"/>
      <c r="O34"/>
      <c r="P34"/>
      <c r="Q34"/>
      <c r="R34"/>
      <c r="S34"/>
      <c r="T34"/>
      <c r="U34"/>
      <c r="V34"/>
    </row>
    <row r="35" spans="11:22" x14ac:dyDescent="0.25">
      <c r="K35"/>
      <c r="L35"/>
      <c r="M35"/>
      <c r="N35"/>
      <c r="O35"/>
      <c r="P35"/>
      <c r="Q35"/>
      <c r="R35"/>
      <c r="S35"/>
      <c r="T35"/>
      <c r="U35"/>
      <c r="V35"/>
    </row>
    <row r="36" spans="11:22" x14ac:dyDescent="0.25">
      <c r="K36"/>
      <c r="L36"/>
      <c r="M36"/>
      <c r="N36"/>
      <c r="O36"/>
      <c r="P36"/>
      <c r="Q36"/>
      <c r="R36"/>
      <c r="S36"/>
      <c r="T36"/>
      <c r="U36"/>
      <c r="V36"/>
    </row>
  </sheetData>
  <pageMargins left="0.7" right="0.7" top="0.75" bottom="0.75" header="0.3" footer="0.3"/>
  <pageSetup scale="6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D17:T29"/>
  <sheetViews>
    <sheetView zoomScale="70" zoomScaleNormal="70" workbookViewId="0">
      <selection activeCell="G29" sqref="G29"/>
    </sheetView>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D17:T29"/>
  <sheetViews>
    <sheetView zoomScale="70" zoomScaleNormal="70" workbookViewId="0">
      <selection activeCell="P22" sqref="P22"/>
    </sheetView>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5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5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8:Y51"/>
  <sheetViews>
    <sheetView zoomScale="70" zoomScaleNormal="70" workbookViewId="0">
      <selection activeCell="J30" sqref="J30"/>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3"/>
      <c r="L38" s="50"/>
      <c r="M38" s="50"/>
    </row>
    <row r="39" spans="2:19" x14ac:dyDescent="0.25">
      <c r="C39" s="50"/>
      <c r="D39" s="50"/>
      <c r="E39" s="50"/>
      <c r="F39" s="50"/>
      <c r="G39" s="50"/>
      <c r="H39" s="50"/>
      <c r="I39" s="50"/>
      <c r="J39" s="50"/>
      <c r="K39" s="93"/>
      <c r="L39" s="50"/>
      <c r="M39" s="50"/>
    </row>
    <row r="40" spans="2:19" x14ac:dyDescent="0.25">
      <c r="C40" s="50"/>
      <c r="D40" s="50"/>
      <c r="E40" s="94"/>
      <c r="F40" s="94"/>
      <c r="G40" s="94"/>
      <c r="H40" s="94"/>
      <c r="I40" s="50"/>
      <c r="J40" s="50"/>
      <c r="K40" s="50"/>
      <c r="L40" s="50"/>
      <c r="M40" s="50"/>
    </row>
    <row r="41" spans="2:19" x14ac:dyDescent="0.25">
      <c r="C41" s="50"/>
      <c r="D41" s="50"/>
      <c r="E41" s="94"/>
      <c r="F41" s="94"/>
      <c r="G41" s="94"/>
      <c r="H41" s="94"/>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40625" defaultRowHeight="15" x14ac:dyDescent="0.25"/>
  <cols>
    <col min="1" max="16384" width="9.140625" style="1"/>
  </cols>
  <sheetData/>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8:Y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3"/>
      <c r="L38" s="50"/>
      <c r="M38" s="50"/>
    </row>
    <row r="39" spans="2:19" x14ac:dyDescent="0.25">
      <c r="C39" s="50"/>
      <c r="D39" s="50"/>
      <c r="E39" s="50"/>
      <c r="F39" s="50"/>
      <c r="G39" s="50"/>
      <c r="H39" s="50"/>
      <c r="I39" s="50"/>
      <c r="J39" s="50"/>
      <c r="K39" s="93"/>
      <c r="L39" s="50"/>
      <c r="M39" s="50"/>
    </row>
    <row r="40" spans="2:19" x14ac:dyDescent="0.25">
      <c r="C40" s="50"/>
      <c r="D40" s="50"/>
      <c r="E40" s="94"/>
      <c r="F40" s="94"/>
      <c r="G40" s="94"/>
      <c r="H40" s="94"/>
      <c r="I40" s="50"/>
      <c r="J40" s="50"/>
      <c r="K40" s="50"/>
      <c r="L40" s="50"/>
      <c r="M40" s="50"/>
    </row>
    <row r="41" spans="2:19" x14ac:dyDescent="0.25">
      <c r="C41" s="50"/>
      <c r="D41" s="50"/>
      <c r="E41" s="94"/>
      <c r="F41" s="94"/>
      <c r="G41" s="94"/>
      <c r="H41" s="94"/>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A8" sqref="A8"/>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3"/>
      <c r="L38" s="50"/>
      <c r="M38" s="50"/>
    </row>
    <row r="39" spans="2:19" x14ac:dyDescent="0.25">
      <c r="C39" s="50"/>
      <c r="D39" s="50"/>
      <c r="E39" s="50"/>
      <c r="F39" s="50"/>
      <c r="G39" s="50"/>
      <c r="H39" s="50"/>
      <c r="I39" s="50"/>
      <c r="J39" s="50"/>
      <c r="K39" s="93"/>
      <c r="L39" s="50"/>
      <c r="M39" s="50"/>
    </row>
    <row r="40" spans="2:19" x14ac:dyDescent="0.25">
      <c r="C40" s="50"/>
      <c r="D40" s="50"/>
      <c r="E40" s="94"/>
      <c r="F40" s="94"/>
      <c r="G40" s="94"/>
      <c r="H40" s="94"/>
      <c r="I40" s="50"/>
      <c r="J40" s="50"/>
      <c r="K40" s="50"/>
      <c r="L40" s="50"/>
      <c r="M40" s="50"/>
    </row>
    <row r="41" spans="2:19" x14ac:dyDescent="0.25">
      <c r="C41" s="50"/>
      <c r="D41" s="50"/>
      <c r="E41" s="94"/>
      <c r="F41" s="94"/>
      <c r="G41" s="94"/>
      <c r="H41" s="94"/>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election activeCell="AA34" sqref="AA34"/>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3"/>
      <c r="L38" s="50"/>
      <c r="M38" s="50"/>
    </row>
    <row r="39" spans="2:19" x14ac:dyDescent="0.25">
      <c r="C39" s="50"/>
      <c r="D39" s="50"/>
      <c r="E39" s="50"/>
      <c r="F39" s="50"/>
      <c r="G39" s="50"/>
      <c r="H39" s="50"/>
      <c r="I39" s="50"/>
      <c r="J39" s="50"/>
      <c r="K39" s="93"/>
      <c r="L39" s="50"/>
      <c r="M39" s="50"/>
    </row>
    <row r="40" spans="2:19" x14ac:dyDescent="0.25">
      <c r="C40" s="50"/>
      <c r="D40" s="50"/>
      <c r="E40" s="94"/>
      <c r="F40" s="94"/>
      <c r="G40" s="94"/>
      <c r="H40" s="94"/>
      <c r="I40" s="50"/>
      <c r="J40" s="50"/>
      <c r="K40" s="50"/>
      <c r="L40" s="50"/>
      <c r="M40" s="50"/>
    </row>
    <row r="41" spans="2:19" x14ac:dyDescent="0.25">
      <c r="C41" s="50"/>
      <c r="D41" s="50"/>
      <c r="E41" s="94"/>
      <c r="F41" s="94"/>
      <c r="G41" s="94"/>
      <c r="H41" s="94"/>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P39" sqref="P39"/>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3"/>
      <c r="L38" s="50"/>
      <c r="M38" s="50"/>
    </row>
    <row r="39" spans="2:19" x14ac:dyDescent="0.25">
      <c r="C39" s="50"/>
      <c r="D39" s="50"/>
      <c r="E39" s="50"/>
      <c r="F39" s="50"/>
      <c r="G39" s="50"/>
      <c r="H39" s="50"/>
      <c r="I39" s="50"/>
      <c r="J39" s="50"/>
      <c r="K39" s="93"/>
      <c r="L39" s="50"/>
      <c r="M39" s="50"/>
    </row>
    <row r="40" spans="2:19" x14ac:dyDescent="0.25">
      <c r="C40" s="50"/>
      <c r="D40" s="50"/>
      <c r="E40" s="94"/>
      <c r="F40" s="94"/>
      <c r="G40" s="94"/>
      <c r="H40" s="94"/>
      <c r="I40" s="50"/>
      <c r="J40" s="50"/>
      <c r="K40" s="50"/>
      <c r="L40" s="50"/>
      <c r="M40" s="50"/>
    </row>
    <row r="41" spans="2:19" x14ac:dyDescent="0.25">
      <c r="C41" s="50"/>
      <c r="D41" s="50"/>
      <c r="E41" s="94"/>
      <c r="F41" s="94"/>
      <c r="G41" s="94"/>
      <c r="H41" s="94"/>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2" sqref="A2"/>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3"/>
      <c r="L38" s="50"/>
      <c r="M38" s="50"/>
    </row>
    <row r="39" spans="2:19" x14ac:dyDescent="0.25">
      <c r="C39" s="50"/>
      <c r="D39" s="50"/>
      <c r="E39" s="50"/>
      <c r="F39" s="50"/>
      <c r="G39" s="50"/>
      <c r="H39" s="50"/>
      <c r="I39" s="50"/>
      <c r="J39" s="50"/>
      <c r="K39" s="93"/>
      <c r="L39" s="50"/>
      <c r="M39" s="50"/>
    </row>
    <row r="40" spans="2:19" x14ac:dyDescent="0.25">
      <c r="C40" s="50"/>
      <c r="D40" s="50"/>
      <c r="E40" s="94"/>
      <c r="F40" s="94"/>
      <c r="G40" s="94"/>
      <c r="H40" s="94"/>
      <c r="I40" s="50"/>
      <c r="J40" s="50"/>
      <c r="K40" s="50"/>
      <c r="L40" s="50"/>
      <c r="M40" s="50"/>
    </row>
    <row r="41" spans="2:19" x14ac:dyDescent="0.25">
      <c r="C41" s="50"/>
      <c r="D41" s="50"/>
      <c r="E41" s="94"/>
      <c r="F41" s="94"/>
      <c r="G41" s="94"/>
      <c r="H41" s="94"/>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93"/>
      <c r="L38" s="50"/>
      <c r="M38" s="50"/>
    </row>
    <row r="39" spans="2:19" x14ac:dyDescent="0.25">
      <c r="C39" s="50"/>
      <c r="D39" s="50"/>
      <c r="E39" s="50"/>
      <c r="F39" s="50"/>
      <c r="G39" s="50"/>
      <c r="H39" s="50"/>
      <c r="I39" s="50"/>
      <c r="J39" s="50"/>
      <c r="K39" s="93"/>
      <c r="L39" s="50"/>
      <c r="M39" s="50"/>
    </row>
    <row r="40" spans="2:19" x14ac:dyDescent="0.25">
      <c r="C40" s="50"/>
      <c r="D40" s="50"/>
      <c r="E40" s="94"/>
      <c r="F40" s="94"/>
      <c r="G40" s="94"/>
      <c r="H40" s="94"/>
      <c r="I40" s="50"/>
      <c r="J40" s="50"/>
      <c r="K40" s="50"/>
      <c r="L40" s="50"/>
      <c r="M40" s="50"/>
    </row>
    <row r="41" spans="2:19" x14ac:dyDescent="0.25">
      <c r="C41" s="50"/>
      <c r="D41" s="50"/>
      <c r="E41" s="94"/>
      <c r="F41" s="94"/>
      <c r="G41" s="94"/>
      <c r="H41" s="94"/>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6:S33"/>
  <sheetViews>
    <sheetView zoomScale="70" zoomScaleNormal="70" workbookViewId="0">
      <selection sqref="A1:XFD1048576"/>
    </sheetView>
  </sheetViews>
  <sheetFormatPr defaultColWidth="9.140625" defaultRowHeight="15" x14ac:dyDescent="0.25"/>
  <cols>
    <col min="1" max="17" width="9.140625" style="1"/>
    <col min="18" max="18" width="19.7109375" style="1" customWidth="1"/>
    <col min="19" max="19" width="21" style="1" customWidth="1"/>
    <col min="20" max="16384" width="9.140625" style="1"/>
  </cols>
  <sheetData>
    <row r="16" spans="15:15" ht="24" thickBot="1" x14ac:dyDescent="0.4">
      <c r="O16" s="4">
        <v>1</v>
      </c>
    </row>
    <row r="17" spans="15:19" ht="24" thickBot="1" x14ac:dyDescent="0.4">
      <c r="O17" s="4">
        <v>5</v>
      </c>
      <c r="R17" s="15" t="s">
        <v>16</v>
      </c>
      <c r="S17" s="15"/>
    </row>
    <row r="18" spans="15:19" ht="24" thickBot="1" x14ac:dyDescent="0.4">
      <c r="O18" s="4">
        <v>7</v>
      </c>
      <c r="R18" s="16"/>
      <c r="S18" s="16"/>
    </row>
    <row r="19" spans="15:19" ht="24" thickBot="1" x14ac:dyDescent="0.4">
      <c r="O19" s="4">
        <v>10</v>
      </c>
      <c r="R19" s="16" t="s">
        <v>17</v>
      </c>
      <c r="S19" s="16">
        <v>18.8</v>
      </c>
    </row>
    <row r="20" spans="15:19" ht="24" thickBot="1" x14ac:dyDescent="0.4">
      <c r="O20" s="4">
        <v>10</v>
      </c>
      <c r="R20" s="16" t="s">
        <v>18</v>
      </c>
      <c r="S20" s="16">
        <v>7.9467673371699457</v>
      </c>
    </row>
    <row r="21" spans="15:19" ht="24" thickBot="1" x14ac:dyDescent="0.4">
      <c r="O21" s="4">
        <v>10</v>
      </c>
      <c r="R21" s="16" t="s">
        <v>19</v>
      </c>
      <c r="S21" s="16">
        <v>10</v>
      </c>
    </row>
    <row r="22" spans="15:19" ht="24" thickBot="1" x14ac:dyDescent="0.4">
      <c r="O22" s="4">
        <v>15</v>
      </c>
      <c r="R22" s="16" t="s">
        <v>20</v>
      </c>
      <c r="S22" s="16">
        <v>10</v>
      </c>
    </row>
    <row r="23" spans="15:19" ht="24" thickBot="1" x14ac:dyDescent="0.4">
      <c r="O23" s="4">
        <v>3</v>
      </c>
      <c r="R23" s="16" t="s">
        <v>21</v>
      </c>
      <c r="S23" s="16">
        <v>25.129884820888279</v>
      </c>
    </row>
    <row r="24" spans="15:19" ht="24" thickBot="1" x14ac:dyDescent="0.4">
      <c r="O24" s="4">
        <v>80</v>
      </c>
      <c r="R24" s="16" t="s">
        <v>22</v>
      </c>
      <c r="S24" s="16">
        <v>631.51111111111118</v>
      </c>
    </row>
    <row r="25" spans="15:19" ht="24" thickBot="1" x14ac:dyDescent="0.4">
      <c r="O25" s="4">
        <v>47</v>
      </c>
      <c r="R25" s="16" t="s">
        <v>23</v>
      </c>
      <c r="S25" s="16">
        <v>3.813526141361236</v>
      </c>
    </row>
    <row r="26" spans="15:19" ht="24" thickBot="1" x14ac:dyDescent="0.4">
      <c r="O26" s="4"/>
      <c r="R26" s="16" t="s">
        <v>24</v>
      </c>
      <c r="S26" s="16">
        <v>2.062724815025978</v>
      </c>
    </row>
    <row r="27" spans="15:19" ht="15.75" thickBot="1" x14ac:dyDescent="0.3">
      <c r="R27" s="16" t="s">
        <v>25</v>
      </c>
      <c r="S27" s="16">
        <v>79</v>
      </c>
    </row>
    <row r="28" spans="15:19" ht="15.75" thickBot="1" x14ac:dyDescent="0.3">
      <c r="R28" s="16" t="s">
        <v>26</v>
      </c>
      <c r="S28" s="16">
        <v>1</v>
      </c>
    </row>
    <row r="29" spans="15:19" ht="15.75" thickBot="1" x14ac:dyDescent="0.3">
      <c r="R29" s="16" t="s">
        <v>27</v>
      </c>
      <c r="S29" s="16">
        <v>80</v>
      </c>
    </row>
    <row r="30" spans="15:19" ht="15.75" thickBot="1" x14ac:dyDescent="0.3">
      <c r="R30" s="16" t="s">
        <v>28</v>
      </c>
      <c r="S30" s="16">
        <v>188</v>
      </c>
    </row>
    <row r="31" spans="15:19" ht="15.75" thickBot="1" x14ac:dyDescent="0.3">
      <c r="R31" s="16" t="s">
        <v>29</v>
      </c>
      <c r="S31" s="16">
        <v>10</v>
      </c>
    </row>
    <row r="32" spans="15:19" ht="15.75" thickBot="1" x14ac:dyDescent="0.3"/>
    <row r="33" spans="2:11" ht="27" thickBot="1" x14ac:dyDescent="0.3">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O12:Z31"/>
  <sheetViews>
    <sheetView zoomScale="70" zoomScaleNormal="70" workbookViewId="0">
      <selection activeCell="B9" sqref="B9"/>
    </sheetView>
  </sheetViews>
  <sheetFormatPr defaultColWidth="9.140625" defaultRowHeight="15" x14ac:dyDescent="0.25"/>
  <cols>
    <col min="1" max="17" width="9.140625" style="1"/>
    <col min="18" max="18" width="9.28515625" style="1" customWidth="1"/>
    <col min="19" max="19" width="10.140625" style="1" customWidth="1"/>
    <col min="20" max="16384" width="9.140625" style="1"/>
  </cols>
  <sheetData>
    <row r="12" spans="15:26" x14ac:dyDescent="0.25">
      <c r="P12"/>
      <c r="Q12"/>
      <c r="R12"/>
      <c r="S12"/>
      <c r="T12"/>
      <c r="U12"/>
      <c r="V12"/>
      <c r="W12"/>
      <c r="X12"/>
      <c r="Y12"/>
      <c r="Z12"/>
    </row>
    <row r="13" spans="15:26" x14ac:dyDescent="0.25">
      <c r="P13"/>
      <c r="Q13"/>
      <c r="R13"/>
      <c r="S13"/>
      <c r="T13"/>
      <c r="U13"/>
      <c r="V13"/>
      <c r="W13"/>
      <c r="X13"/>
      <c r="Y13"/>
      <c r="Z13"/>
    </row>
    <row r="14" spans="15:26" x14ac:dyDescent="0.25">
      <c r="P14"/>
      <c r="Q14"/>
      <c r="R14"/>
      <c r="S14"/>
      <c r="T14"/>
      <c r="U14"/>
      <c r="V14"/>
      <c r="W14"/>
      <c r="X14"/>
      <c r="Y14"/>
      <c r="Z14"/>
    </row>
    <row r="15" spans="15:26" x14ac:dyDescent="0.25">
      <c r="P15"/>
      <c r="Q15"/>
      <c r="R15"/>
      <c r="S15"/>
      <c r="T15"/>
      <c r="U15"/>
      <c r="V15"/>
      <c r="W15"/>
      <c r="X15"/>
      <c r="Y15"/>
      <c r="Z15"/>
    </row>
    <row r="16" spans="15:26" ht="23.25" x14ac:dyDescent="0.35">
      <c r="O16" s="4"/>
      <c r="P16"/>
      <c r="Q16"/>
      <c r="R16"/>
      <c r="S16"/>
      <c r="T16"/>
      <c r="U16"/>
      <c r="V16"/>
      <c r="W16"/>
      <c r="X16"/>
      <c r="Y16"/>
      <c r="Z16"/>
    </row>
    <row r="17" spans="15:26" ht="23.25" x14ac:dyDescent="0.35">
      <c r="O17" s="4"/>
      <c r="P17"/>
      <c r="Q17"/>
      <c r="R17"/>
      <c r="S17"/>
      <c r="T17"/>
      <c r="U17"/>
      <c r="V17"/>
      <c r="W17"/>
      <c r="X17"/>
      <c r="Y17"/>
      <c r="Z17"/>
    </row>
    <row r="18" spans="15:26" ht="23.25" x14ac:dyDescent="0.35">
      <c r="O18" s="4"/>
      <c r="P18"/>
      <c r="Q18"/>
      <c r="R18"/>
      <c r="S18"/>
      <c r="T18"/>
      <c r="U18"/>
      <c r="V18"/>
      <c r="W18"/>
      <c r="X18"/>
      <c r="Y18"/>
      <c r="Z18"/>
    </row>
    <row r="19" spans="15:26" ht="23.25" x14ac:dyDescent="0.35">
      <c r="O19" s="4"/>
      <c r="P19"/>
      <c r="Q19"/>
      <c r="R19"/>
      <c r="S19"/>
      <c r="T19"/>
      <c r="U19"/>
      <c r="V19"/>
      <c r="W19"/>
      <c r="X19"/>
      <c r="Y19"/>
      <c r="Z19"/>
    </row>
    <row r="20" spans="15:26" ht="23.25" x14ac:dyDescent="0.35">
      <c r="O20" s="4"/>
      <c r="P20"/>
      <c r="Q20"/>
      <c r="R20"/>
      <c r="S20"/>
      <c r="T20"/>
      <c r="U20"/>
      <c r="V20"/>
      <c r="W20"/>
      <c r="X20"/>
      <c r="Y20"/>
      <c r="Z20"/>
    </row>
    <row r="21" spans="15:26" ht="23.25" x14ac:dyDescent="0.35">
      <c r="O21" s="4"/>
      <c r="P21"/>
      <c r="Q21"/>
      <c r="R21"/>
      <c r="S21"/>
      <c r="T21"/>
      <c r="U21"/>
      <c r="V21"/>
      <c r="W21"/>
      <c r="X21"/>
      <c r="Y21"/>
      <c r="Z21"/>
    </row>
    <row r="22" spans="15:26" ht="23.25" x14ac:dyDescent="0.35">
      <c r="O22" s="4"/>
      <c r="P22"/>
      <c r="Q22"/>
      <c r="R22"/>
      <c r="S22"/>
      <c r="T22"/>
      <c r="U22"/>
      <c r="V22"/>
      <c r="W22"/>
      <c r="X22"/>
      <c r="Y22"/>
      <c r="Z22"/>
    </row>
    <row r="23" spans="15:26" ht="23.25" x14ac:dyDescent="0.35">
      <c r="O23" s="4"/>
      <c r="P23"/>
      <c r="Q23"/>
      <c r="R23"/>
      <c r="S23"/>
      <c r="T23"/>
      <c r="U23"/>
      <c r="V23"/>
      <c r="W23"/>
      <c r="X23"/>
      <c r="Y23"/>
      <c r="Z23"/>
    </row>
    <row r="24" spans="15:26" ht="23.25" x14ac:dyDescent="0.35">
      <c r="O24" s="4"/>
      <c r="P24"/>
      <c r="Q24"/>
      <c r="R24"/>
      <c r="S24"/>
      <c r="T24"/>
      <c r="U24"/>
      <c r="V24"/>
      <c r="W24"/>
      <c r="X24"/>
      <c r="Y24"/>
      <c r="Z24"/>
    </row>
    <row r="25" spans="15:26" ht="23.25" x14ac:dyDescent="0.35">
      <c r="O25" s="4"/>
      <c r="P25"/>
      <c r="Q25"/>
      <c r="R25"/>
      <c r="S25"/>
      <c r="T25"/>
      <c r="U25"/>
      <c r="V25"/>
      <c r="W25"/>
      <c r="X25"/>
      <c r="Y25"/>
      <c r="Z25"/>
    </row>
    <row r="26" spans="15:26" ht="23.25" x14ac:dyDescent="0.35">
      <c r="O26" s="4"/>
      <c r="P26"/>
      <c r="Q26"/>
      <c r="R26"/>
      <c r="S26"/>
      <c r="T26"/>
      <c r="U26"/>
      <c r="V26"/>
      <c r="W26"/>
      <c r="X26"/>
      <c r="Y26"/>
      <c r="Z26"/>
    </row>
    <row r="27" spans="15:26" x14ac:dyDescent="0.25">
      <c r="P27"/>
      <c r="Q27"/>
      <c r="R27"/>
      <c r="S27"/>
      <c r="T27"/>
      <c r="U27"/>
      <c r="V27"/>
      <c r="W27"/>
      <c r="X27"/>
      <c r="Y27"/>
      <c r="Z27"/>
    </row>
    <row r="28" spans="15:26" x14ac:dyDescent="0.25">
      <c r="P28"/>
      <c r="Q28"/>
      <c r="R28"/>
      <c r="S28"/>
      <c r="T28"/>
      <c r="U28"/>
      <c r="V28"/>
      <c r="W28"/>
      <c r="X28"/>
      <c r="Y28"/>
      <c r="Z28"/>
    </row>
    <row r="29" spans="15:26" x14ac:dyDescent="0.25">
      <c r="P29"/>
      <c r="Q29"/>
      <c r="R29"/>
      <c r="S29"/>
      <c r="T29"/>
      <c r="U29"/>
      <c r="V29"/>
      <c r="W29"/>
      <c r="X29"/>
      <c r="Y29"/>
      <c r="Z29"/>
    </row>
    <row r="30" spans="15:26" x14ac:dyDescent="0.25">
      <c r="P30"/>
      <c r="Q30"/>
      <c r="R30"/>
      <c r="S30"/>
      <c r="T30"/>
      <c r="U30"/>
      <c r="V30"/>
      <c r="W30"/>
      <c r="X30"/>
      <c r="Y30"/>
      <c r="Z30"/>
    </row>
    <row r="31" spans="15:26" x14ac:dyDescent="0.25">
      <c r="P31"/>
      <c r="Q31"/>
      <c r="R31"/>
      <c r="S31"/>
      <c r="T31"/>
      <c r="U31"/>
      <c r="V31"/>
      <c r="W31"/>
      <c r="X31"/>
      <c r="Y31"/>
      <c r="Z31"/>
    </row>
  </sheetData>
  <pageMargins left="0.7" right="0.7" top="0.75" bottom="0.75" header="0.3" footer="0.3"/>
  <pageSetup scale="5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O12:Z31"/>
  <sheetViews>
    <sheetView zoomScale="70" zoomScaleNormal="70" workbookViewId="0"/>
  </sheetViews>
  <sheetFormatPr defaultColWidth="9.140625" defaultRowHeight="15" x14ac:dyDescent="0.25"/>
  <cols>
    <col min="1" max="17" width="9.140625" style="1"/>
    <col min="18" max="18" width="9.28515625" style="1" customWidth="1"/>
    <col min="19" max="19" width="10.140625" style="1" customWidth="1"/>
    <col min="20" max="16384" width="9.140625" style="1"/>
  </cols>
  <sheetData>
    <row r="12" spans="15:26" x14ac:dyDescent="0.25">
      <c r="P12"/>
      <c r="Q12"/>
      <c r="R12"/>
      <c r="S12"/>
      <c r="T12"/>
      <c r="U12"/>
      <c r="V12"/>
      <c r="W12"/>
      <c r="X12"/>
      <c r="Y12"/>
      <c r="Z12"/>
    </row>
    <row r="13" spans="15:26" x14ac:dyDescent="0.25">
      <c r="P13"/>
      <c r="Q13"/>
      <c r="R13"/>
      <c r="S13"/>
      <c r="T13"/>
      <c r="U13"/>
      <c r="V13"/>
      <c r="W13"/>
      <c r="X13"/>
      <c r="Y13"/>
      <c r="Z13"/>
    </row>
    <row r="14" spans="15:26" x14ac:dyDescent="0.25">
      <c r="P14"/>
      <c r="Q14"/>
      <c r="R14"/>
      <c r="S14"/>
      <c r="T14"/>
      <c r="U14"/>
      <c r="V14"/>
      <c r="W14"/>
      <c r="X14"/>
      <c r="Y14"/>
      <c r="Z14"/>
    </row>
    <row r="15" spans="15:26" x14ac:dyDescent="0.25">
      <c r="P15"/>
      <c r="Q15"/>
      <c r="R15"/>
      <c r="S15"/>
      <c r="T15"/>
      <c r="U15"/>
      <c r="V15"/>
      <c r="W15"/>
      <c r="X15"/>
      <c r="Y15"/>
      <c r="Z15"/>
    </row>
    <row r="16" spans="15:26" ht="23.25" x14ac:dyDescent="0.35">
      <c r="O16" s="4"/>
      <c r="P16"/>
      <c r="Q16"/>
      <c r="R16"/>
      <c r="S16"/>
      <c r="T16"/>
      <c r="U16"/>
      <c r="V16"/>
      <c r="W16"/>
      <c r="X16"/>
      <c r="Y16"/>
      <c r="Z16"/>
    </row>
    <row r="17" spans="15:26" ht="23.25" x14ac:dyDescent="0.35">
      <c r="O17" s="4"/>
      <c r="P17"/>
      <c r="Q17"/>
      <c r="R17"/>
      <c r="S17"/>
      <c r="T17"/>
      <c r="U17"/>
      <c r="V17"/>
      <c r="W17"/>
      <c r="X17"/>
      <c r="Y17"/>
      <c r="Z17"/>
    </row>
    <row r="18" spans="15:26" ht="23.25" x14ac:dyDescent="0.35">
      <c r="O18" s="4"/>
      <c r="P18"/>
      <c r="Q18"/>
      <c r="R18"/>
      <c r="S18"/>
      <c r="T18"/>
      <c r="U18"/>
      <c r="V18"/>
      <c r="W18"/>
      <c r="X18"/>
      <c r="Y18"/>
      <c r="Z18"/>
    </row>
    <row r="19" spans="15:26" ht="23.25" x14ac:dyDescent="0.35">
      <c r="O19" s="4"/>
      <c r="P19"/>
      <c r="Q19"/>
      <c r="R19"/>
      <c r="S19"/>
      <c r="T19"/>
      <c r="U19"/>
      <c r="V19"/>
      <c r="W19"/>
      <c r="X19"/>
      <c r="Y19"/>
      <c r="Z19"/>
    </row>
    <row r="20" spans="15:26" ht="23.25" x14ac:dyDescent="0.35">
      <c r="O20" s="4"/>
      <c r="P20"/>
      <c r="Q20"/>
      <c r="R20"/>
      <c r="S20"/>
      <c r="T20"/>
      <c r="U20"/>
      <c r="V20"/>
      <c r="W20"/>
      <c r="X20"/>
      <c r="Y20"/>
      <c r="Z20"/>
    </row>
    <row r="21" spans="15:26" ht="23.25" x14ac:dyDescent="0.35">
      <c r="O21" s="4"/>
      <c r="P21"/>
      <c r="Q21"/>
      <c r="R21"/>
      <c r="S21"/>
      <c r="T21"/>
      <c r="U21"/>
      <c r="V21"/>
      <c r="W21"/>
      <c r="X21"/>
      <c r="Y21"/>
      <c r="Z21"/>
    </row>
    <row r="22" spans="15:26" ht="23.25" x14ac:dyDescent="0.35">
      <c r="O22" s="4"/>
      <c r="P22"/>
      <c r="Q22"/>
      <c r="R22"/>
      <c r="S22"/>
      <c r="T22"/>
      <c r="U22"/>
      <c r="V22"/>
      <c r="W22"/>
      <c r="X22"/>
      <c r="Y22"/>
      <c r="Z22"/>
    </row>
    <row r="23" spans="15:26" ht="23.25" x14ac:dyDescent="0.35">
      <c r="O23" s="4"/>
      <c r="P23"/>
      <c r="Q23"/>
      <c r="R23"/>
      <c r="S23"/>
      <c r="T23"/>
      <c r="U23"/>
      <c r="V23"/>
      <c r="W23"/>
      <c r="X23"/>
      <c r="Y23"/>
      <c r="Z23"/>
    </row>
    <row r="24" spans="15:26" ht="23.25" x14ac:dyDescent="0.35">
      <c r="O24" s="4"/>
      <c r="P24"/>
      <c r="Q24"/>
      <c r="R24"/>
      <c r="S24"/>
      <c r="T24"/>
      <c r="U24"/>
      <c r="V24"/>
      <c r="W24"/>
      <c r="X24"/>
      <c r="Y24"/>
      <c r="Z24"/>
    </row>
    <row r="25" spans="15:26" ht="23.25" x14ac:dyDescent="0.35">
      <c r="O25" s="4"/>
      <c r="P25"/>
      <c r="Q25"/>
      <c r="R25"/>
      <c r="S25"/>
      <c r="T25"/>
      <c r="U25"/>
      <c r="V25"/>
      <c r="W25"/>
      <c r="X25"/>
      <c r="Y25"/>
      <c r="Z25"/>
    </row>
    <row r="26" spans="15:26" ht="23.25" x14ac:dyDescent="0.35">
      <c r="O26" s="4"/>
      <c r="P26"/>
      <c r="Q26"/>
      <c r="R26"/>
      <c r="S26"/>
      <c r="T26"/>
      <c r="U26"/>
      <c r="V26"/>
      <c r="W26"/>
      <c r="X26"/>
      <c r="Y26"/>
      <c r="Z26"/>
    </row>
    <row r="27" spans="15:26" x14ac:dyDescent="0.25">
      <c r="P27"/>
      <c r="Q27"/>
      <c r="R27"/>
      <c r="S27"/>
      <c r="T27"/>
      <c r="U27"/>
      <c r="V27"/>
      <c r="W27"/>
      <c r="X27"/>
      <c r="Y27"/>
      <c r="Z27"/>
    </row>
    <row r="28" spans="15:26" x14ac:dyDescent="0.25">
      <c r="P28"/>
      <c r="Q28"/>
      <c r="R28"/>
      <c r="S28"/>
      <c r="T28"/>
      <c r="U28"/>
      <c r="V28"/>
      <c r="W28"/>
      <c r="X28"/>
      <c r="Y28"/>
      <c r="Z28"/>
    </row>
    <row r="29" spans="15:26" x14ac:dyDescent="0.25">
      <c r="P29"/>
      <c r="Q29"/>
      <c r="R29"/>
      <c r="S29"/>
      <c r="T29"/>
      <c r="U29"/>
      <c r="V29"/>
      <c r="W29"/>
      <c r="X29"/>
      <c r="Y29"/>
      <c r="Z29"/>
    </row>
    <row r="30" spans="15:26" x14ac:dyDescent="0.25">
      <c r="P30"/>
      <c r="Q30"/>
      <c r="R30"/>
      <c r="S30"/>
      <c r="T30"/>
      <c r="U30"/>
      <c r="V30"/>
      <c r="W30"/>
      <c r="X30"/>
      <c r="Y30"/>
      <c r="Z30"/>
    </row>
    <row r="31" spans="15:26" x14ac:dyDescent="0.25">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3:R24"/>
  <sheetViews>
    <sheetView zoomScale="70" zoomScaleNormal="70" workbookViewId="0">
      <selection activeCell="O26" sqref="O26"/>
    </sheetView>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52" style="1" customWidth="1"/>
    <col min="14" max="14" width="21.5703125" style="1" customWidth="1"/>
    <col min="15" max="16384" width="8.85546875" style="1"/>
  </cols>
  <sheetData>
    <row r="3" spans="5:18" ht="21" x14ac:dyDescent="0.35">
      <c r="E3" s="95"/>
      <c r="F3" s="95"/>
      <c r="G3" s="95"/>
      <c r="H3" s="95"/>
    </row>
    <row r="4" spans="5:18" ht="21" x14ac:dyDescent="0.35">
      <c r="E4" s="39"/>
      <c r="F4" s="39"/>
      <c r="G4" s="39"/>
      <c r="H4" s="39"/>
    </row>
    <row r="5" spans="5:18" ht="21" x14ac:dyDescent="0.35">
      <c r="E5" s="39"/>
      <c r="F5" s="39"/>
      <c r="G5" s="39"/>
      <c r="H5" s="39"/>
    </row>
    <row r="6" spans="5:18" ht="21" x14ac:dyDescent="0.35">
      <c r="E6" s="40"/>
      <c r="F6" s="40"/>
      <c r="G6" s="40"/>
      <c r="H6" s="40"/>
    </row>
    <row r="7" spans="5:18" ht="21" x14ac:dyDescent="0.35">
      <c r="E7" s="40"/>
      <c r="F7" s="40"/>
      <c r="G7" s="40"/>
      <c r="H7" s="40"/>
    </row>
    <row r="8" spans="5:18" ht="27" x14ac:dyDescent="0.35">
      <c r="M8" s="41" t="s">
        <v>31</v>
      </c>
      <c r="N8" s="42"/>
      <c r="O8" s="42"/>
      <c r="P8" s="42"/>
      <c r="Q8" s="42"/>
      <c r="R8" s="42"/>
    </row>
    <row r="9" spans="5:18" ht="28.5" x14ac:dyDescent="0.45">
      <c r="M9" s="21"/>
      <c r="N9" s="21"/>
      <c r="O9" s="42"/>
      <c r="P9" s="42"/>
    </row>
    <row r="10" spans="5:18" ht="27" x14ac:dyDescent="0.35">
      <c r="M10" s="43" t="s">
        <v>32</v>
      </c>
      <c r="N10" s="44">
        <v>5000</v>
      </c>
      <c r="O10" s="42"/>
      <c r="P10" s="42"/>
    </row>
    <row r="11" spans="5:18" ht="27" x14ac:dyDescent="0.35">
      <c r="M11" s="43"/>
      <c r="N11" s="45"/>
      <c r="O11" s="42"/>
      <c r="P11" s="42"/>
    </row>
    <row r="12" spans="5:18" ht="27" x14ac:dyDescent="0.35">
      <c r="M12" s="43" t="s">
        <v>33</v>
      </c>
      <c r="N12" s="44">
        <v>2</v>
      </c>
      <c r="O12" s="42"/>
      <c r="P12" s="42"/>
    </row>
    <row r="13" spans="5:18" ht="27" x14ac:dyDescent="0.35">
      <c r="M13" s="43"/>
      <c r="N13" s="45"/>
      <c r="O13" s="42"/>
      <c r="P13" s="42"/>
    </row>
    <row r="14" spans="5:18" ht="27" x14ac:dyDescent="0.35">
      <c r="M14" s="43" t="s">
        <v>34</v>
      </c>
      <c r="N14" s="44">
        <v>5</v>
      </c>
      <c r="O14" s="42"/>
      <c r="P14" s="42"/>
    </row>
    <row r="15" spans="5:18" ht="27" x14ac:dyDescent="0.35">
      <c r="M15" s="42"/>
      <c r="N15" s="46"/>
      <c r="O15" s="42"/>
      <c r="P15" s="42"/>
    </row>
    <row r="16" spans="5:18" ht="27" x14ac:dyDescent="0.35">
      <c r="M16" s="96" t="s">
        <v>35</v>
      </c>
      <c r="N16" s="96"/>
      <c r="O16" s="96"/>
      <c r="P16" s="96"/>
    </row>
    <row r="17" spans="13:18" ht="27" x14ac:dyDescent="0.35">
      <c r="M17" s="42"/>
      <c r="N17" s="46"/>
      <c r="O17" s="42"/>
      <c r="P17" s="42"/>
    </row>
    <row r="18" spans="13:18" ht="27" x14ac:dyDescent="0.35">
      <c r="M18" s="47" t="s">
        <v>36</v>
      </c>
      <c r="N18" s="48"/>
      <c r="O18" s="42"/>
      <c r="P18" s="42"/>
    </row>
    <row r="19" spans="13:18" ht="31.5" x14ac:dyDescent="0.5">
      <c r="M19" s="43"/>
      <c r="N19" s="45"/>
      <c r="O19" s="42"/>
      <c r="P19" s="42"/>
      <c r="Q19" s="97"/>
      <c r="R19" s="97"/>
    </row>
    <row r="20" spans="13:18" ht="27" x14ac:dyDescent="0.35">
      <c r="M20" s="43" t="s">
        <v>37</v>
      </c>
      <c r="N20" s="49">
        <f>N10+N18*N12</f>
        <v>5000</v>
      </c>
      <c r="O20" s="42"/>
      <c r="P20" s="42"/>
    </row>
    <row r="21" spans="13:18" ht="27" x14ac:dyDescent="0.35">
      <c r="M21" s="43"/>
      <c r="N21" s="45"/>
      <c r="O21" s="42"/>
      <c r="P21" s="42"/>
    </row>
    <row r="22" spans="13:18" ht="27" x14ac:dyDescent="0.35">
      <c r="M22" s="43" t="s">
        <v>38</v>
      </c>
      <c r="N22" s="49">
        <f>N14*N18</f>
        <v>0</v>
      </c>
      <c r="O22" s="42"/>
      <c r="P22" s="42"/>
    </row>
    <row r="23" spans="13:18" ht="27" x14ac:dyDescent="0.35">
      <c r="M23" s="43"/>
      <c r="N23" s="45"/>
      <c r="O23" s="42"/>
      <c r="P23" s="42"/>
    </row>
    <row r="24" spans="13:18" ht="27" x14ac:dyDescent="0.3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1" spans="14:15" ht="14.45" customHeight="1" x14ac:dyDescent="0.25"/>
    <row r="12" spans="14:15" ht="14.45" customHeight="1" x14ac:dyDescent="0.25"/>
    <row r="15" spans="14:15" ht="15" customHeight="1" x14ac:dyDescent="0.25">
      <c r="N15" s="76">
        <f>STANDARDIZE(275,250,25)</f>
        <v>1</v>
      </c>
      <c r="O15" s="77"/>
    </row>
    <row r="16" spans="14:15" ht="15" customHeight="1" x14ac:dyDescent="0.25">
      <c r="N16" s="78"/>
      <c r="O16" s="79"/>
    </row>
    <row r="19" ht="15" customHeight="1" x14ac:dyDescent="0.25"/>
    <row r="20" ht="15" customHeight="1" x14ac:dyDescent="0.25"/>
    <row r="23" ht="15" customHeight="1" x14ac:dyDescent="0.25"/>
    <row r="24" ht="15" customHeight="1" x14ac:dyDescent="0.25"/>
    <row r="27" ht="15" customHeight="1" x14ac:dyDescent="0.25"/>
    <row r="28" ht="15" customHeight="1" x14ac:dyDescent="0.25"/>
    <row r="31" ht="15" customHeight="1" x14ac:dyDescent="0.25"/>
    <row r="32" ht="15" customHeight="1" x14ac:dyDescent="0.25"/>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3:AA24"/>
  <sheetViews>
    <sheetView zoomScale="70" zoomScaleNormal="70" workbookViewId="0"/>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9.5703125" style="1" customWidth="1"/>
    <col min="14" max="14" width="7.7109375" style="1" customWidth="1"/>
    <col min="15" max="16384" width="8.85546875" style="1"/>
  </cols>
  <sheetData>
    <row r="3" spans="5:27" ht="21" x14ac:dyDescent="0.35">
      <c r="E3" s="95"/>
      <c r="F3" s="95"/>
      <c r="G3" s="95"/>
      <c r="H3" s="95"/>
    </row>
    <row r="4" spans="5:27" ht="21" x14ac:dyDescent="0.35">
      <c r="E4" s="39"/>
      <c r="F4" s="39"/>
      <c r="G4" s="39"/>
      <c r="H4" s="39"/>
    </row>
    <row r="5" spans="5:27" ht="21" x14ac:dyDescent="0.35">
      <c r="E5" s="39"/>
      <c r="F5" s="39"/>
      <c r="G5" s="39"/>
      <c r="H5" s="39"/>
    </row>
    <row r="6" spans="5:27" ht="21" x14ac:dyDescent="0.35">
      <c r="E6" s="40"/>
      <c r="F6" s="40"/>
      <c r="G6" s="40"/>
      <c r="H6" s="40"/>
    </row>
    <row r="7" spans="5:27" ht="21" x14ac:dyDescent="0.35">
      <c r="E7" s="40"/>
      <c r="F7" s="40"/>
      <c r="G7" s="40"/>
      <c r="H7" s="40"/>
    </row>
    <row r="8" spans="5:27" ht="27" x14ac:dyDescent="0.35">
      <c r="M8" s="41"/>
      <c r="N8" s="42"/>
      <c r="O8" s="42"/>
      <c r="P8" s="42"/>
      <c r="Q8" s="42"/>
      <c r="R8" s="42"/>
    </row>
    <row r="9" spans="5:27" ht="28.5" x14ac:dyDescent="0.45">
      <c r="M9" s="63"/>
      <c r="N9" s="63"/>
      <c r="O9" s="64"/>
      <c r="P9" s="64"/>
      <c r="Q9"/>
      <c r="R9"/>
      <c r="S9"/>
      <c r="T9"/>
      <c r="U9"/>
      <c r="V9"/>
      <c r="W9"/>
      <c r="X9"/>
      <c r="Y9"/>
      <c r="Z9"/>
      <c r="AA9"/>
    </row>
    <row r="10" spans="5:27" ht="27" x14ac:dyDescent="0.35">
      <c r="M10" s="64"/>
      <c r="N10" s="64"/>
      <c r="O10" s="64"/>
      <c r="P10" s="64"/>
      <c r="Q10"/>
      <c r="R10"/>
      <c r="S10"/>
      <c r="T10"/>
      <c r="U10"/>
      <c r="V10"/>
      <c r="W10"/>
      <c r="X10"/>
      <c r="Y10"/>
      <c r="Z10"/>
      <c r="AA10"/>
    </row>
    <row r="11" spans="5:27" ht="27" x14ac:dyDescent="0.35">
      <c r="M11" s="64"/>
      <c r="N11" s="64"/>
      <c r="O11" s="64"/>
      <c r="P11" s="64"/>
      <c r="Q11"/>
      <c r="R11"/>
      <c r="S11"/>
      <c r="T11"/>
      <c r="U11"/>
      <c r="V11"/>
      <c r="W11"/>
      <c r="X11"/>
      <c r="Y11"/>
      <c r="Z11"/>
      <c r="AA11"/>
    </row>
    <row r="12" spans="5:27" ht="27" x14ac:dyDescent="0.35">
      <c r="M12" s="64"/>
      <c r="N12" s="64"/>
      <c r="O12" s="64"/>
      <c r="P12" s="64"/>
      <c r="Q12"/>
      <c r="R12"/>
      <c r="S12"/>
      <c r="T12"/>
      <c r="U12"/>
      <c r="V12"/>
      <c r="W12"/>
      <c r="X12"/>
      <c r="Y12"/>
      <c r="Z12"/>
      <c r="AA12"/>
    </row>
    <row r="13" spans="5:27" ht="27" x14ac:dyDescent="0.35">
      <c r="M13" s="64"/>
      <c r="N13" s="64"/>
      <c r="O13" s="64"/>
      <c r="P13" s="64"/>
      <c r="Q13"/>
      <c r="R13"/>
      <c r="S13"/>
      <c r="T13"/>
      <c r="U13"/>
      <c r="V13"/>
      <c r="W13"/>
      <c r="X13"/>
      <c r="Y13"/>
      <c r="Z13"/>
      <c r="AA13"/>
    </row>
    <row r="14" spans="5:27" ht="27" x14ac:dyDescent="0.35">
      <c r="M14" s="64"/>
      <c r="N14" s="64"/>
      <c r="O14" s="64"/>
      <c r="P14" s="64"/>
      <c r="Q14"/>
      <c r="R14"/>
      <c r="S14"/>
      <c r="T14"/>
      <c r="U14"/>
      <c r="V14"/>
      <c r="W14"/>
      <c r="X14"/>
      <c r="Y14"/>
      <c r="Z14"/>
      <c r="AA14"/>
    </row>
    <row r="15" spans="5:27" ht="27" x14ac:dyDescent="0.35">
      <c r="M15" s="64"/>
      <c r="N15" s="65"/>
      <c r="O15" s="64"/>
      <c r="P15" s="64"/>
      <c r="Q15"/>
      <c r="R15"/>
      <c r="S15"/>
      <c r="T15"/>
      <c r="U15"/>
      <c r="V15"/>
      <c r="W15"/>
      <c r="X15"/>
      <c r="Y15"/>
      <c r="Z15"/>
      <c r="AA15"/>
    </row>
    <row r="16" spans="5:27" ht="27" x14ac:dyDescent="0.35">
      <c r="M16" s="66"/>
      <c r="N16" s="66"/>
      <c r="O16" s="66"/>
      <c r="P16" s="66"/>
      <c r="Q16"/>
      <c r="R16"/>
      <c r="S16"/>
      <c r="T16"/>
      <c r="U16"/>
      <c r="V16"/>
      <c r="W16"/>
      <c r="X16"/>
      <c r="Y16"/>
      <c r="Z16"/>
      <c r="AA16"/>
    </row>
    <row r="17" spans="13:27" ht="27" x14ac:dyDescent="0.35">
      <c r="M17" s="64"/>
      <c r="N17" s="65"/>
      <c r="O17" s="64"/>
      <c r="P17" s="64"/>
      <c r="Q17"/>
      <c r="R17"/>
      <c r="S17"/>
      <c r="T17"/>
      <c r="U17"/>
      <c r="V17"/>
      <c r="W17"/>
      <c r="X17"/>
      <c r="Y17"/>
      <c r="Z17"/>
      <c r="AA17"/>
    </row>
    <row r="18" spans="13:27" ht="27" x14ac:dyDescent="0.35">
      <c r="M18"/>
      <c r="N18"/>
      <c r="O18" s="64"/>
      <c r="P18" s="64"/>
      <c r="Q18"/>
      <c r="R18"/>
      <c r="S18"/>
      <c r="T18"/>
      <c r="U18"/>
      <c r="V18"/>
      <c r="W18"/>
      <c r="X18"/>
      <c r="Y18"/>
      <c r="Z18"/>
      <c r="AA18"/>
    </row>
    <row r="19" spans="13:27" ht="31.5" x14ac:dyDescent="0.5">
      <c r="M19"/>
      <c r="N19"/>
      <c r="O19" s="64"/>
      <c r="P19" s="64"/>
      <c r="Q19" s="98"/>
      <c r="R19" s="98"/>
      <c r="S19"/>
      <c r="T19"/>
      <c r="U19"/>
      <c r="V19"/>
      <c r="W19"/>
      <c r="X19"/>
      <c r="Y19"/>
      <c r="Z19"/>
      <c r="AA19"/>
    </row>
    <row r="20" spans="13:27" ht="27" x14ac:dyDescent="0.35">
      <c r="M20"/>
      <c r="N20"/>
      <c r="O20" s="64"/>
      <c r="P20" s="64"/>
      <c r="Q20"/>
      <c r="R20"/>
      <c r="S20"/>
      <c r="T20"/>
      <c r="U20"/>
      <c r="V20"/>
      <c r="W20"/>
      <c r="X20"/>
      <c r="Y20"/>
      <c r="Z20"/>
      <c r="AA20"/>
    </row>
    <row r="21" spans="13:27" ht="27" x14ac:dyDescent="0.35">
      <c r="M21"/>
      <c r="N21"/>
      <c r="O21" s="64"/>
      <c r="P21" s="64"/>
      <c r="Q21"/>
      <c r="R21"/>
      <c r="S21"/>
      <c r="T21"/>
      <c r="U21"/>
      <c r="V21"/>
      <c r="W21"/>
      <c r="X21"/>
      <c r="Y21"/>
      <c r="Z21"/>
      <c r="AA21"/>
    </row>
    <row r="22" spans="13:27" ht="27" x14ac:dyDescent="0.35">
      <c r="M22"/>
      <c r="N22"/>
      <c r="O22" s="64"/>
      <c r="P22" s="64"/>
      <c r="Q22"/>
      <c r="R22"/>
      <c r="S22"/>
      <c r="T22"/>
      <c r="U22"/>
      <c r="V22"/>
      <c r="W22"/>
      <c r="X22"/>
      <c r="Y22"/>
      <c r="Z22"/>
      <c r="AA22"/>
    </row>
    <row r="23" spans="13:27" ht="27" x14ac:dyDescent="0.35">
      <c r="O23" s="42"/>
      <c r="P23" s="42"/>
    </row>
    <row r="24" spans="13:27" ht="27" x14ac:dyDescent="0.35">
      <c r="O24" s="42"/>
      <c r="P24" s="42"/>
    </row>
  </sheetData>
  <mergeCells count="2">
    <mergeCell ref="E3:H3"/>
    <mergeCell ref="Q19:R19"/>
  </mergeCells>
  <pageMargins left="0.7" right="0.7" top="0.75" bottom="0.75" header="0.3" footer="0.3"/>
  <pageSetup scale="4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O12:R26"/>
  <sheetViews>
    <sheetView zoomScale="70" zoomScaleNormal="70" workbookViewId="0">
      <selection activeCell="C8" sqref="C8"/>
    </sheetView>
  </sheetViews>
  <sheetFormatPr defaultColWidth="9.140625" defaultRowHeight="15" x14ac:dyDescent="0.25"/>
  <cols>
    <col min="1" max="14" width="9.140625" style="1"/>
    <col min="15" max="15" width="14.28515625" style="1" customWidth="1"/>
    <col min="16" max="16384" width="9.140625" style="1"/>
  </cols>
  <sheetData>
    <row r="12" spans="15:15" ht="26.25" x14ac:dyDescent="0.4">
      <c r="O12" s="8">
        <v>2</v>
      </c>
    </row>
    <row r="13" spans="15:15" ht="26.25" x14ac:dyDescent="0.4">
      <c r="O13" s="8">
        <v>4</v>
      </c>
    </row>
    <row r="14" spans="15:15" ht="26.25" x14ac:dyDescent="0.4">
      <c r="O14" s="8">
        <v>6</v>
      </c>
    </row>
    <row r="15" spans="15:15" ht="26.25" x14ac:dyDescent="0.4">
      <c r="O15" s="8">
        <v>7</v>
      </c>
    </row>
    <row r="16" spans="15:15" ht="26.25" x14ac:dyDescent="0.4">
      <c r="O16" s="8">
        <v>7</v>
      </c>
    </row>
    <row r="17" spans="15:18" ht="26.25" x14ac:dyDescent="0.4">
      <c r="O17" s="8">
        <v>17</v>
      </c>
    </row>
    <row r="18" spans="15:18" ht="26.25" x14ac:dyDescent="0.4">
      <c r="O18" s="8">
        <v>8</v>
      </c>
    </row>
    <row r="19" spans="15:18" ht="26.25" x14ac:dyDescent="0.4">
      <c r="O19" s="8">
        <v>9</v>
      </c>
    </row>
    <row r="20" spans="15:18" ht="26.25" x14ac:dyDescent="0.4">
      <c r="O20" s="8">
        <v>20</v>
      </c>
    </row>
    <row r="21" spans="15:18" ht="26.25" x14ac:dyDescent="0.4">
      <c r="O21" s="8">
        <v>1</v>
      </c>
    </row>
    <row r="22" spans="15:18" ht="26.25" x14ac:dyDescent="0.4">
      <c r="O22" s="8"/>
    </row>
    <row r="25" spans="15:18" ht="15" customHeight="1" x14ac:dyDescent="0.25">
      <c r="P25" s="99" t="s">
        <v>30</v>
      </c>
      <c r="Q25" s="99"/>
      <c r="R25" s="99"/>
    </row>
    <row r="26" spans="15:18" ht="15" customHeight="1" x14ac:dyDescent="0.25">
      <c r="P26" s="99"/>
      <c r="Q26" s="99"/>
      <c r="R26" s="99"/>
    </row>
  </sheetData>
  <mergeCells count="1">
    <mergeCell ref="P25:R26"/>
  </mergeCells>
  <pageMargins left="0.7" right="0.7" top="0.75" bottom="0.75" header="0.3" footer="0.3"/>
  <pageSetup scale="6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election activeCell="E6" sqref="E6"/>
    </sheetView>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9.5703125" style="1" customWidth="1"/>
    <col min="14" max="14" width="7.7109375" style="1" customWidth="1"/>
    <col min="15" max="16384" width="8.85546875" style="1"/>
  </cols>
  <sheetData>
    <row r="3" spans="5:27" ht="21" x14ac:dyDescent="0.35">
      <c r="E3" s="95"/>
      <c r="F3" s="95"/>
      <c r="G3" s="95"/>
      <c r="H3" s="95"/>
    </row>
    <row r="4" spans="5:27" ht="21" x14ac:dyDescent="0.35">
      <c r="E4" s="39"/>
      <c r="F4" s="39"/>
      <c r="G4" s="39"/>
      <c r="H4" s="39"/>
    </row>
    <row r="5" spans="5:27" ht="21" x14ac:dyDescent="0.35">
      <c r="E5" s="39"/>
      <c r="F5" s="39"/>
      <c r="G5" s="39"/>
      <c r="H5" s="39"/>
    </row>
    <row r="6" spans="5:27" ht="21" x14ac:dyDescent="0.35">
      <c r="E6" s="40"/>
      <c r="F6" s="40"/>
      <c r="G6" s="40"/>
      <c r="H6" s="40"/>
    </row>
    <row r="7" spans="5:27" ht="21" x14ac:dyDescent="0.35">
      <c r="E7" s="40"/>
      <c r="F7" s="40"/>
      <c r="G7" s="40"/>
      <c r="H7" s="40"/>
    </row>
    <row r="8" spans="5:27" ht="27" x14ac:dyDescent="0.35">
      <c r="M8" s="41"/>
      <c r="N8" s="42"/>
      <c r="O8" s="42"/>
      <c r="P8" s="42"/>
      <c r="Q8" s="42"/>
      <c r="R8" s="42"/>
    </row>
    <row r="9" spans="5:27" ht="28.5" x14ac:dyDescent="0.45">
      <c r="M9" s="63"/>
      <c r="N9" s="63"/>
      <c r="O9" s="64"/>
      <c r="P9" s="64"/>
      <c r="Q9"/>
      <c r="R9"/>
      <c r="S9"/>
      <c r="T9"/>
      <c r="U9"/>
      <c r="V9"/>
      <c r="W9"/>
      <c r="X9"/>
      <c r="Y9"/>
      <c r="Z9"/>
      <c r="AA9"/>
    </row>
    <row r="10" spans="5:27" ht="27" x14ac:dyDescent="0.35">
      <c r="M10" s="64"/>
      <c r="N10" s="64"/>
      <c r="O10" s="64"/>
      <c r="P10" s="64"/>
      <c r="Q10"/>
      <c r="R10"/>
      <c r="S10"/>
      <c r="T10"/>
      <c r="U10"/>
      <c r="V10"/>
      <c r="W10"/>
      <c r="X10"/>
      <c r="Y10"/>
      <c r="Z10"/>
      <c r="AA10"/>
    </row>
    <row r="11" spans="5:27" ht="27" x14ac:dyDescent="0.35">
      <c r="M11" s="64"/>
      <c r="N11" s="64"/>
      <c r="O11" s="64"/>
      <c r="P11" s="64"/>
      <c r="Q11"/>
      <c r="R11"/>
      <c r="S11"/>
      <c r="T11"/>
      <c r="U11"/>
      <c r="V11"/>
      <c r="W11"/>
      <c r="X11"/>
      <c r="Y11"/>
      <c r="Z11"/>
      <c r="AA11"/>
    </row>
    <row r="12" spans="5:27" ht="27" x14ac:dyDescent="0.35">
      <c r="M12" s="64"/>
      <c r="N12" s="64"/>
      <c r="O12" s="64"/>
      <c r="P12" s="64"/>
      <c r="Q12"/>
      <c r="R12"/>
      <c r="S12"/>
      <c r="T12"/>
      <c r="U12"/>
      <c r="V12"/>
      <c r="W12"/>
      <c r="X12"/>
      <c r="Y12"/>
      <c r="Z12"/>
      <c r="AA12"/>
    </row>
    <row r="13" spans="5:27" ht="27" x14ac:dyDescent="0.35">
      <c r="M13" s="64"/>
      <c r="N13" s="64"/>
      <c r="O13" s="64"/>
      <c r="P13" s="64"/>
      <c r="Q13"/>
      <c r="R13"/>
      <c r="S13"/>
      <c r="T13"/>
      <c r="U13"/>
      <c r="V13"/>
      <c r="W13"/>
      <c r="X13"/>
      <c r="Y13"/>
      <c r="Z13"/>
      <c r="AA13"/>
    </row>
    <row r="14" spans="5:27" ht="27" x14ac:dyDescent="0.35">
      <c r="M14" s="64"/>
      <c r="N14" s="64"/>
      <c r="O14" s="64"/>
      <c r="P14" s="64"/>
      <c r="Q14"/>
      <c r="R14"/>
      <c r="S14"/>
      <c r="T14"/>
      <c r="U14"/>
      <c r="V14"/>
      <c r="W14"/>
      <c r="X14"/>
      <c r="Y14"/>
      <c r="Z14"/>
      <c r="AA14"/>
    </row>
    <row r="15" spans="5:27" ht="27" x14ac:dyDescent="0.35">
      <c r="M15" s="64"/>
      <c r="N15" s="65"/>
      <c r="O15" s="64"/>
      <c r="P15" s="64"/>
      <c r="Q15"/>
      <c r="R15"/>
      <c r="S15"/>
      <c r="T15"/>
      <c r="U15"/>
      <c r="V15"/>
      <c r="W15"/>
      <c r="X15"/>
      <c r="Y15"/>
      <c r="Z15"/>
      <c r="AA15"/>
    </row>
    <row r="16" spans="5:27" ht="27" x14ac:dyDescent="0.35">
      <c r="M16" s="66"/>
      <c r="N16" s="66"/>
      <c r="O16" s="66"/>
      <c r="P16" s="66"/>
      <c r="Q16"/>
      <c r="R16"/>
      <c r="S16"/>
      <c r="T16"/>
      <c r="U16"/>
      <c r="V16"/>
      <c r="W16"/>
      <c r="X16"/>
      <c r="Y16"/>
      <c r="Z16"/>
      <c r="AA16"/>
    </row>
    <row r="17" spans="13:27" ht="27" x14ac:dyDescent="0.35">
      <c r="M17" s="64"/>
      <c r="N17" s="65"/>
      <c r="O17" s="64"/>
      <c r="P17" s="64"/>
      <c r="Q17"/>
      <c r="R17"/>
      <c r="S17"/>
      <c r="T17"/>
      <c r="U17"/>
      <c r="V17"/>
      <c r="W17"/>
      <c r="X17"/>
      <c r="Y17"/>
      <c r="Z17"/>
      <c r="AA17"/>
    </row>
    <row r="18" spans="13:27" ht="27" x14ac:dyDescent="0.35">
      <c r="M18"/>
      <c r="N18"/>
      <c r="O18" s="64"/>
      <c r="P18" s="64"/>
      <c r="Q18"/>
      <c r="R18"/>
      <c r="S18"/>
      <c r="T18"/>
      <c r="U18"/>
      <c r="V18"/>
      <c r="W18"/>
      <c r="X18"/>
      <c r="Y18"/>
      <c r="Z18"/>
      <c r="AA18"/>
    </row>
    <row r="19" spans="13:27" ht="31.5" x14ac:dyDescent="0.5">
      <c r="M19"/>
      <c r="N19"/>
      <c r="O19" s="64"/>
      <c r="P19" s="64"/>
      <c r="Q19" s="98"/>
      <c r="R19" s="98"/>
      <c r="S19"/>
      <c r="T19"/>
      <c r="U19"/>
      <c r="V19"/>
      <c r="W19"/>
      <c r="X19"/>
      <c r="Y19"/>
      <c r="Z19"/>
      <c r="AA19"/>
    </row>
    <row r="20" spans="13:27" ht="27" x14ac:dyDescent="0.35">
      <c r="M20"/>
      <c r="N20"/>
      <c r="O20" s="64"/>
      <c r="P20" s="64"/>
      <c r="Q20"/>
      <c r="R20"/>
      <c r="S20"/>
      <c r="T20"/>
      <c r="U20"/>
      <c r="V20"/>
      <c r="W20"/>
      <c r="X20"/>
      <c r="Y20"/>
      <c r="Z20"/>
      <c r="AA20"/>
    </row>
    <row r="21" spans="13:27" ht="27" x14ac:dyDescent="0.35">
      <c r="M21"/>
      <c r="N21"/>
      <c r="O21" s="64"/>
      <c r="P21" s="64"/>
      <c r="Q21"/>
      <c r="R21"/>
      <c r="S21"/>
      <c r="T21"/>
      <c r="U21"/>
      <c r="V21"/>
      <c r="W21"/>
      <c r="X21"/>
      <c r="Y21"/>
      <c r="Z21"/>
      <c r="AA21"/>
    </row>
    <row r="22" spans="13:27" ht="27" x14ac:dyDescent="0.35">
      <c r="M22"/>
      <c r="N22"/>
      <c r="O22" s="64"/>
      <c r="P22" s="64"/>
      <c r="Q22"/>
      <c r="R22"/>
      <c r="S22"/>
      <c r="T22"/>
      <c r="U22"/>
      <c r="V22"/>
      <c r="W22"/>
      <c r="X22"/>
      <c r="Y22"/>
      <c r="Z22"/>
      <c r="AA22"/>
    </row>
    <row r="23" spans="13:27" ht="27" x14ac:dyDescent="0.35">
      <c r="O23" s="42"/>
      <c r="P23" s="42"/>
    </row>
    <row r="24" spans="13:27" ht="27" x14ac:dyDescent="0.3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Z29"/>
  <sheetViews>
    <sheetView zoomScale="70" zoomScaleNormal="70" workbookViewId="0"/>
  </sheetViews>
  <sheetFormatPr defaultColWidth="9.140625" defaultRowHeight="15" x14ac:dyDescent="0.25"/>
  <cols>
    <col min="1" max="14" width="9.140625" style="1"/>
    <col min="15" max="15" width="14.28515625" style="1" customWidth="1"/>
    <col min="16" max="16384" width="9.140625" style="1"/>
  </cols>
  <sheetData>
    <row r="12" spans="15:26" ht="26.25" x14ac:dyDescent="0.4">
      <c r="O12" s="8"/>
    </row>
    <row r="13" spans="15:26" ht="26.25" x14ac:dyDescent="0.4">
      <c r="O13" s="8"/>
    </row>
    <row r="14" spans="15:26" ht="26.25" x14ac:dyDescent="0.4">
      <c r="O14" s="27"/>
      <c r="P14" s="28"/>
      <c r="Q14" s="28"/>
      <c r="R14" s="28"/>
      <c r="S14" s="28"/>
      <c r="T14" s="28"/>
      <c r="U14" s="28"/>
      <c r="V14" s="28"/>
      <c r="W14" s="28"/>
      <c r="X14" s="28"/>
      <c r="Y14" s="28"/>
      <c r="Z14" s="29"/>
    </row>
    <row r="15" spans="15:26" ht="26.25" x14ac:dyDescent="0.4">
      <c r="O15" s="30"/>
      <c r="P15"/>
      <c r="Q15"/>
      <c r="R15"/>
      <c r="S15"/>
      <c r="T15"/>
      <c r="U15"/>
      <c r="V15"/>
      <c r="W15"/>
      <c r="X15"/>
      <c r="Y15"/>
      <c r="Z15" s="31"/>
    </row>
    <row r="16" spans="15:26" ht="26.25" x14ac:dyDescent="0.4">
      <c r="O16" s="30"/>
      <c r="P16"/>
      <c r="Q16"/>
      <c r="R16"/>
      <c r="S16"/>
      <c r="T16"/>
      <c r="U16"/>
      <c r="V16"/>
      <c r="W16"/>
      <c r="X16"/>
      <c r="Y16"/>
      <c r="Z16" s="31"/>
    </row>
    <row r="17" spans="15:26" ht="26.25" x14ac:dyDescent="0.4">
      <c r="O17" s="30"/>
      <c r="P17"/>
      <c r="Q17"/>
      <c r="R17"/>
      <c r="S17"/>
      <c r="T17"/>
      <c r="U17"/>
      <c r="V17"/>
      <c r="W17"/>
      <c r="X17"/>
      <c r="Y17"/>
      <c r="Z17" s="31"/>
    </row>
    <row r="18" spans="15:26" ht="26.25" x14ac:dyDescent="0.4">
      <c r="O18" s="30"/>
      <c r="P18"/>
      <c r="Q18"/>
      <c r="R18"/>
      <c r="S18"/>
      <c r="T18"/>
      <c r="U18"/>
      <c r="V18"/>
      <c r="W18"/>
      <c r="X18"/>
      <c r="Y18"/>
      <c r="Z18" s="31"/>
    </row>
    <row r="19" spans="15:26" ht="26.25" x14ac:dyDescent="0.4">
      <c r="O19" s="30"/>
      <c r="P19"/>
      <c r="Q19"/>
      <c r="R19"/>
      <c r="S19"/>
      <c r="T19"/>
      <c r="U19"/>
      <c r="V19"/>
      <c r="W19"/>
      <c r="X19"/>
      <c r="Y19"/>
      <c r="Z19" s="31"/>
    </row>
    <row r="20" spans="15:26" ht="26.25" x14ac:dyDescent="0.4">
      <c r="O20" s="30"/>
      <c r="P20"/>
      <c r="Q20"/>
      <c r="R20"/>
      <c r="S20"/>
      <c r="T20"/>
      <c r="U20"/>
      <c r="V20"/>
      <c r="W20"/>
      <c r="X20"/>
      <c r="Y20"/>
      <c r="Z20" s="31"/>
    </row>
    <row r="21" spans="15:26" ht="26.25" x14ac:dyDescent="0.4">
      <c r="O21" s="30"/>
      <c r="P21"/>
      <c r="Q21"/>
      <c r="R21"/>
      <c r="S21"/>
      <c r="T21"/>
      <c r="U21"/>
      <c r="V21"/>
      <c r="W21"/>
      <c r="X21"/>
      <c r="Y21"/>
      <c r="Z21" s="31"/>
    </row>
    <row r="22" spans="15:26" ht="26.25" x14ac:dyDescent="0.4">
      <c r="O22" s="30"/>
      <c r="P22"/>
      <c r="Q22"/>
      <c r="R22"/>
      <c r="S22"/>
      <c r="T22"/>
      <c r="U22"/>
      <c r="V22"/>
      <c r="W22"/>
      <c r="X22"/>
      <c r="Y22"/>
      <c r="Z22" s="31"/>
    </row>
    <row r="23" spans="15:26" x14ac:dyDescent="0.25">
      <c r="O23" s="32"/>
      <c r="P23"/>
      <c r="Q23"/>
      <c r="R23"/>
      <c r="S23"/>
      <c r="T23"/>
      <c r="U23"/>
      <c r="V23"/>
      <c r="W23"/>
      <c r="X23"/>
      <c r="Y23"/>
      <c r="Z23" s="31"/>
    </row>
    <row r="24" spans="15:26" x14ac:dyDescent="0.25">
      <c r="O24" s="32"/>
      <c r="P24"/>
      <c r="Q24"/>
      <c r="R24"/>
      <c r="S24"/>
      <c r="T24"/>
      <c r="U24"/>
      <c r="V24"/>
      <c r="W24"/>
      <c r="X24"/>
      <c r="Y24"/>
      <c r="Z24" s="31"/>
    </row>
    <row r="25" spans="15:26" x14ac:dyDescent="0.25">
      <c r="O25" s="32"/>
      <c r="P25"/>
      <c r="Q25"/>
      <c r="R25"/>
      <c r="S25"/>
      <c r="T25"/>
      <c r="U25"/>
      <c r="V25"/>
      <c r="W25"/>
      <c r="X25"/>
      <c r="Y25"/>
      <c r="Z25" s="31"/>
    </row>
    <row r="26" spans="15:26" x14ac:dyDescent="0.25">
      <c r="O26" s="32"/>
      <c r="P26"/>
      <c r="Q26"/>
      <c r="R26"/>
      <c r="S26"/>
      <c r="T26"/>
      <c r="U26"/>
      <c r="V26"/>
      <c r="W26"/>
      <c r="X26"/>
      <c r="Y26"/>
      <c r="Z26" s="31"/>
    </row>
    <row r="27" spans="15:26" x14ac:dyDescent="0.25">
      <c r="O27" s="32"/>
      <c r="P27"/>
      <c r="Q27"/>
      <c r="R27"/>
      <c r="S27"/>
      <c r="T27"/>
      <c r="U27"/>
      <c r="V27"/>
      <c r="W27"/>
      <c r="X27"/>
      <c r="Y27"/>
      <c r="Z27" s="31"/>
    </row>
    <row r="28" spans="15:26" x14ac:dyDescent="0.25">
      <c r="O28" s="32"/>
      <c r="P28"/>
      <c r="Q28"/>
      <c r="R28"/>
      <c r="S28"/>
      <c r="T28"/>
      <c r="U28"/>
      <c r="V28"/>
      <c r="W28"/>
      <c r="X28"/>
      <c r="Y28"/>
      <c r="Z28" s="31"/>
    </row>
    <row r="29" spans="15:26" x14ac:dyDescent="0.25">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O12:Z29"/>
  <sheetViews>
    <sheetView zoomScale="70" zoomScaleNormal="70" workbookViewId="0"/>
  </sheetViews>
  <sheetFormatPr defaultColWidth="9.140625" defaultRowHeight="15" x14ac:dyDescent="0.25"/>
  <cols>
    <col min="1" max="14" width="9.140625" style="1"/>
    <col min="15" max="15" width="14.28515625" style="1" customWidth="1"/>
    <col min="16" max="16384" width="9.140625" style="1"/>
  </cols>
  <sheetData>
    <row r="12" spans="15:26" ht="26.25" x14ac:dyDescent="0.4">
      <c r="O12" s="8"/>
    </row>
    <row r="13" spans="15:26" ht="26.25" x14ac:dyDescent="0.4">
      <c r="O13" s="8"/>
    </row>
    <row r="14" spans="15:26" ht="26.25" x14ac:dyDescent="0.4">
      <c r="O14" s="27"/>
      <c r="P14" s="28"/>
      <c r="Q14" s="28"/>
      <c r="R14" s="28"/>
      <c r="S14" s="28"/>
      <c r="T14" s="28"/>
      <c r="U14" s="28"/>
      <c r="V14" s="28"/>
      <c r="W14" s="28"/>
      <c r="X14" s="28"/>
      <c r="Y14" s="28"/>
      <c r="Z14" s="29"/>
    </row>
    <row r="15" spans="15:26" ht="26.25" x14ac:dyDescent="0.4">
      <c r="O15" s="30"/>
      <c r="P15"/>
      <c r="Q15"/>
      <c r="R15"/>
      <c r="S15"/>
      <c r="T15"/>
      <c r="U15"/>
      <c r="V15"/>
      <c r="W15"/>
      <c r="X15"/>
      <c r="Y15"/>
      <c r="Z15" s="31"/>
    </row>
    <row r="16" spans="15:26" ht="26.25" x14ac:dyDescent="0.4">
      <c r="O16" s="30"/>
      <c r="P16"/>
      <c r="Q16"/>
      <c r="R16"/>
      <c r="S16"/>
      <c r="T16"/>
      <c r="U16"/>
      <c r="V16"/>
      <c r="W16"/>
      <c r="X16"/>
      <c r="Y16"/>
      <c r="Z16" s="31"/>
    </row>
    <row r="17" spans="15:26" ht="26.25" x14ac:dyDescent="0.4">
      <c r="O17" s="30"/>
      <c r="P17"/>
      <c r="Q17"/>
      <c r="R17"/>
      <c r="S17"/>
      <c r="T17"/>
      <c r="U17"/>
      <c r="V17"/>
      <c r="W17"/>
      <c r="X17"/>
      <c r="Y17"/>
      <c r="Z17" s="31"/>
    </row>
    <row r="18" spans="15:26" ht="26.25" x14ac:dyDescent="0.4">
      <c r="O18" s="30"/>
      <c r="P18"/>
      <c r="Q18"/>
      <c r="R18"/>
      <c r="S18"/>
      <c r="T18"/>
      <c r="U18"/>
      <c r="V18"/>
      <c r="W18"/>
      <c r="X18"/>
      <c r="Y18"/>
      <c r="Z18" s="31"/>
    </row>
    <row r="19" spans="15:26" ht="26.25" x14ac:dyDescent="0.4">
      <c r="O19" s="30"/>
      <c r="P19"/>
      <c r="Q19"/>
      <c r="R19"/>
      <c r="S19"/>
      <c r="T19"/>
      <c r="U19"/>
      <c r="V19"/>
      <c r="W19"/>
      <c r="X19"/>
      <c r="Y19"/>
      <c r="Z19" s="31"/>
    </row>
    <row r="20" spans="15:26" ht="26.25" x14ac:dyDescent="0.4">
      <c r="O20" s="30"/>
      <c r="P20"/>
      <c r="Q20"/>
      <c r="R20"/>
      <c r="S20"/>
      <c r="T20"/>
      <c r="U20"/>
      <c r="V20"/>
      <c r="W20"/>
      <c r="X20"/>
      <c r="Y20"/>
      <c r="Z20" s="31"/>
    </row>
    <row r="21" spans="15:26" ht="26.25" x14ac:dyDescent="0.4">
      <c r="O21" s="30"/>
      <c r="P21"/>
      <c r="Q21"/>
      <c r="R21"/>
      <c r="S21"/>
      <c r="T21"/>
      <c r="U21"/>
      <c r="V21"/>
      <c r="W21"/>
      <c r="X21"/>
      <c r="Y21"/>
      <c r="Z21" s="31"/>
    </row>
    <row r="22" spans="15:26" ht="26.25" x14ac:dyDescent="0.4">
      <c r="O22" s="30"/>
      <c r="P22"/>
      <c r="Q22"/>
      <c r="R22"/>
      <c r="S22"/>
      <c r="T22"/>
      <c r="U22"/>
      <c r="V22"/>
      <c r="W22"/>
      <c r="X22"/>
      <c r="Y22"/>
      <c r="Z22" s="31"/>
    </row>
    <row r="23" spans="15:26" x14ac:dyDescent="0.25">
      <c r="O23" s="32"/>
      <c r="P23"/>
      <c r="Q23"/>
      <c r="R23"/>
      <c r="S23"/>
      <c r="T23"/>
      <c r="U23"/>
      <c r="V23"/>
      <c r="W23"/>
      <c r="X23"/>
      <c r="Y23"/>
      <c r="Z23" s="31"/>
    </row>
    <row r="24" spans="15:26" x14ac:dyDescent="0.25">
      <c r="O24" s="32"/>
      <c r="P24"/>
      <c r="Q24"/>
      <c r="R24"/>
      <c r="S24"/>
      <c r="T24"/>
      <c r="U24"/>
      <c r="V24"/>
      <c r="W24"/>
      <c r="X24"/>
      <c r="Y24"/>
      <c r="Z24" s="31"/>
    </row>
    <row r="25" spans="15:26" x14ac:dyDescent="0.25">
      <c r="O25" s="32"/>
      <c r="P25"/>
      <c r="Q25"/>
      <c r="R25"/>
      <c r="S25"/>
      <c r="T25"/>
      <c r="U25"/>
      <c r="V25"/>
      <c r="W25"/>
      <c r="X25"/>
      <c r="Y25"/>
      <c r="Z25" s="31"/>
    </row>
    <row r="26" spans="15:26" x14ac:dyDescent="0.25">
      <c r="O26" s="32"/>
      <c r="P26"/>
      <c r="Q26"/>
      <c r="R26"/>
      <c r="S26"/>
      <c r="T26"/>
      <c r="U26"/>
      <c r="V26"/>
      <c r="W26"/>
      <c r="X26"/>
      <c r="Y26"/>
      <c r="Z26" s="31"/>
    </row>
    <row r="27" spans="15:26" x14ac:dyDescent="0.25">
      <c r="O27" s="32"/>
      <c r="P27"/>
      <c r="Q27"/>
      <c r="R27"/>
      <c r="S27"/>
      <c r="T27"/>
      <c r="U27"/>
      <c r="V27"/>
      <c r="W27"/>
      <c r="X27"/>
      <c r="Y27"/>
      <c r="Z27" s="31"/>
    </row>
    <row r="28" spans="15:26" x14ac:dyDescent="0.25">
      <c r="O28" s="32"/>
      <c r="P28"/>
      <c r="Q28"/>
      <c r="R28"/>
      <c r="S28"/>
      <c r="T28"/>
      <c r="U28"/>
      <c r="V28"/>
      <c r="W28"/>
      <c r="X28"/>
      <c r="Y28"/>
      <c r="Z28" s="31"/>
    </row>
    <row r="29" spans="15:26" x14ac:dyDescent="0.25">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6:R27"/>
  <sheetViews>
    <sheetView zoomScale="70" zoomScaleNormal="70" workbookViewId="0">
      <selection activeCell="O30" sqref="O30"/>
    </sheetView>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3" width="9.140625" style="1"/>
    <col min="14" max="14" width="13.42578125" style="1" customWidth="1"/>
    <col min="15" max="15" width="16.28515625" style="1" customWidth="1"/>
    <col min="16" max="16" width="17.140625" style="1" customWidth="1"/>
    <col min="17" max="17" width="17.28515625" style="1" customWidth="1"/>
    <col min="18" max="18" width="16.7109375" style="1" customWidth="1"/>
    <col min="19" max="16384" width="9.140625" style="1"/>
  </cols>
  <sheetData>
    <row r="16" ht="15.75" thickBot="1" x14ac:dyDescent="0.3"/>
    <row r="17" spans="2:18" ht="68.45" customHeight="1" thickBot="1" x14ac:dyDescent="0.3">
      <c r="B17" s="19" t="s">
        <v>15</v>
      </c>
      <c r="C17" s="20" t="s">
        <v>0</v>
      </c>
      <c r="N17" s="19" t="s">
        <v>15</v>
      </c>
      <c r="O17" s="20" t="s">
        <v>0</v>
      </c>
      <c r="P17" s="20" t="s">
        <v>1</v>
      </c>
      <c r="Q17" s="20" t="s">
        <v>2</v>
      </c>
      <c r="R17" s="20" t="s">
        <v>9</v>
      </c>
    </row>
    <row r="18" spans="2:18" ht="21.75" thickBot="1" x14ac:dyDescent="0.3">
      <c r="B18" s="2">
        <v>1</v>
      </c>
      <c r="C18" s="3">
        <v>6</v>
      </c>
      <c r="N18" s="2">
        <v>1</v>
      </c>
      <c r="O18" s="3">
        <v>6</v>
      </c>
      <c r="P18" s="18">
        <f>O18/O26</f>
        <v>0.375</v>
      </c>
      <c r="Q18" s="17">
        <f>O18</f>
        <v>6</v>
      </c>
      <c r="R18" s="18">
        <f>P18</f>
        <v>0.375</v>
      </c>
    </row>
    <row r="19" spans="2:18" ht="21.75" thickBot="1" x14ac:dyDescent="0.3">
      <c r="B19" s="2">
        <v>2</v>
      </c>
      <c r="C19" s="3">
        <v>18</v>
      </c>
      <c r="N19" s="2">
        <v>2</v>
      </c>
      <c r="O19" s="3">
        <v>18</v>
      </c>
      <c r="P19" s="18">
        <f>O19/$O$26</f>
        <v>1.125</v>
      </c>
      <c r="Q19" s="17">
        <f>Q18+O19</f>
        <v>24</v>
      </c>
      <c r="R19" s="18">
        <f>R18+P19</f>
        <v>1.5</v>
      </c>
    </row>
    <row r="20" spans="2:18" ht="21.75" thickBot="1" x14ac:dyDescent="0.3">
      <c r="B20" s="2">
        <v>3</v>
      </c>
      <c r="C20" s="3">
        <v>34</v>
      </c>
      <c r="N20" s="2">
        <v>3</v>
      </c>
      <c r="O20" s="3">
        <v>34</v>
      </c>
      <c r="P20" s="18">
        <f t="shared" ref="P20:P25" si="0">O20/$O$26</f>
        <v>2.125</v>
      </c>
      <c r="Q20" s="17">
        <f t="shared" ref="Q20:Q25" si="1">Q19+O20</f>
        <v>58</v>
      </c>
      <c r="R20" s="18">
        <f t="shared" ref="R20:R25" si="2">R19+P20</f>
        <v>3.625</v>
      </c>
    </row>
    <row r="21" spans="2:18" ht="21.75" thickBot="1" x14ac:dyDescent="0.3">
      <c r="B21" s="2">
        <v>4</v>
      </c>
      <c r="C21" s="3">
        <v>48</v>
      </c>
      <c r="N21" s="2">
        <v>4</v>
      </c>
      <c r="O21" s="3">
        <v>48</v>
      </c>
      <c r="P21" s="18">
        <f t="shared" si="0"/>
        <v>3</v>
      </c>
      <c r="Q21" s="17">
        <f t="shared" si="1"/>
        <v>106</v>
      </c>
      <c r="R21" s="18">
        <f t="shared" si="2"/>
        <v>6.625</v>
      </c>
    </row>
    <row r="22" spans="2:18" ht="21.75" thickBot="1" x14ac:dyDescent="0.3">
      <c r="B22" s="2">
        <v>5</v>
      </c>
      <c r="C22" s="3">
        <v>38</v>
      </c>
      <c r="N22" s="2">
        <v>5</v>
      </c>
      <c r="O22" s="3">
        <v>38</v>
      </c>
      <c r="P22" s="18">
        <f t="shared" si="0"/>
        <v>2.375</v>
      </c>
      <c r="Q22" s="17">
        <f t="shared" si="1"/>
        <v>144</v>
      </c>
      <c r="R22" s="18">
        <f t="shared" si="2"/>
        <v>9</v>
      </c>
    </row>
    <row r="23" spans="2:18" ht="21.75" thickBot="1" x14ac:dyDescent="0.3">
      <c r="B23" s="2">
        <v>6</v>
      </c>
      <c r="C23" s="3">
        <v>34</v>
      </c>
      <c r="N23" s="2">
        <v>6</v>
      </c>
      <c r="O23" s="3">
        <v>34</v>
      </c>
      <c r="P23" s="18">
        <f t="shared" si="0"/>
        <v>2.125</v>
      </c>
      <c r="Q23" s="17">
        <f t="shared" si="1"/>
        <v>178</v>
      </c>
      <c r="R23" s="18">
        <f t="shared" si="2"/>
        <v>11.125</v>
      </c>
    </row>
    <row r="24" spans="2:18" ht="21.75" thickBot="1" x14ac:dyDescent="0.3">
      <c r="B24" s="2">
        <v>7</v>
      </c>
      <c r="C24" s="3">
        <v>16</v>
      </c>
      <c r="N24" s="2">
        <v>7</v>
      </c>
      <c r="O24" s="3">
        <v>16</v>
      </c>
      <c r="P24" s="18">
        <f t="shared" si="0"/>
        <v>1</v>
      </c>
      <c r="Q24" s="17">
        <f t="shared" si="1"/>
        <v>194</v>
      </c>
      <c r="R24" s="18">
        <f t="shared" si="2"/>
        <v>12.125</v>
      </c>
    </row>
    <row r="25" spans="2:18" ht="21.75" thickBot="1" x14ac:dyDescent="0.3">
      <c r="B25" s="2">
        <v>8</v>
      </c>
      <c r="C25" s="3">
        <v>6</v>
      </c>
      <c r="N25" s="2">
        <v>8</v>
      </c>
      <c r="O25" s="3">
        <v>6</v>
      </c>
      <c r="P25" s="18">
        <f t="shared" si="0"/>
        <v>0.375</v>
      </c>
      <c r="Q25" s="17">
        <f t="shared" si="1"/>
        <v>200</v>
      </c>
      <c r="R25" s="18">
        <f t="shared" si="2"/>
        <v>12.5</v>
      </c>
    </row>
    <row r="26" spans="2:18" ht="24.75" customHeight="1" thickBot="1" x14ac:dyDescent="0.3">
      <c r="B26" s="2">
        <v>9</v>
      </c>
      <c r="C26" s="3">
        <v>16</v>
      </c>
      <c r="N26" s="2">
        <v>9</v>
      </c>
      <c r="O26" s="3">
        <v>16</v>
      </c>
      <c r="P26" s="18">
        <f t="shared" ref="P26:P27" si="3">O26/$O$26</f>
        <v>1</v>
      </c>
      <c r="Q26" s="17">
        <f t="shared" ref="Q26:Q27" si="4">Q25+O26</f>
        <v>216</v>
      </c>
      <c r="R26" s="18">
        <f t="shared" ref="R26:R27" si="5">R25+P26</f>
        <v>13.5</v>
      </c>
    </row>
    <row r="27" spans="2:18" ht="21.75" thickBot="1" x14ac:dyDescent="0.3">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N17:W32"/>
  <sheetViews>
    <sheetView zoomScale="70" zoomScaleNormal="70" workbookViewId="0"/>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6384" width="9.140625" style="1"/>
  </cols>
  <sheetData>
    <row r="17" spans="14:23" ht="68.45" customHeight="1" x14ac:dyDescent="0.25">
      <c r="N17"/>
      <c r="O17"/>
      <c r="P17"/>
      <c r="Q17"/>
      <c r="R17"/>
      <c r="S17"/>
      <c r="T17"/>
      <c r="U17"/>
      <c r="V17"/>
      <c r="W17"/>
    </row>
    <row r="18" spans="14:23" x14ac:dyDescent="0.25">
      <c r="N18"/>
      <c r="O18"/>
      <c r="P18"/>
      <c r="Q18"/>
      <c r="R18"/>
      <c r="S18"/>
      <c r="T18"/>
      <c r="U18"/>
      <c r="V18"/>
      <c r="W18"/>
    </row>
    <row r="19" spans="14:23" x14ac:dyDescent="0.25">
      <c r="N19"/>
      <c r="O19"/>
      <c r="P19"/>
      <c r="Q19"/>
      <c r="R19"/>
      <c r="S19"/>
      <c r="T19"/>
      <c r="U19"/>
      <c r="V19"/>
      <c r="W19"/>
    </row>
    <row r="20" spans="14:23" x14ac:dyDescent="0.25">
      <c r="N20"/>
      <c r="O20"/>
      <c r="P20"/>
      <c r="Q20"/>
      <c r="R20"/>
      <c r="S20"/>
      <c r="T20"/>
      <c r="U20"/>
      <c r="V20"/>
      <c r="W20"/>
    </row>
    <row r="21" spans="14:23" x14ac:dyDescent="0.25">
      <c r="N21"/>
      <c r="O21"/>
      <c r="P21"/>
      <c r="Q21"/>
      <c r="R21"/>
      <c r="S21"/>
      <c r="T21"/>
      <c r="U21"/>
      <c r="V21"/>
      <c r="W21"/>
    </row>
    <row r="22" spans="14:23" x14ac:dyDescent="0.25">
      <c r="N22"/>
      <c r="O22"/>
      <c r="P22"/>
      <c r="Q22"/>
      <c r="R22"/>
      <c r="S22"/>
      <c r="T22"/>
      <c r="U22"/>
      <c r="V22"/>
      <c r="W22"/>
    </row>
    <row r="23" spans="14:23" x14ac:dyDescent="0.25">
      <c r="N23"/>
      <c r="O23"/>
      <c r="P23"/>
      <c r="Q23"/>
      <c r="R23"/>
      <c r="S23"/>
      <c r="T23"/>
      <c r="U23"/>
      <c r="V23"/>
      <c r="W23"/>
    </row>
    <row r="24" spans="14:23" x14ac:dyDescent="0.25">
      <c r="N24"/>
      <c r="O24"/>
      <c r="P24"/>
      <c r="Q24"/>
      <c r="R24"/>
      <c r="S24"/>
      <c r="T24"/>
      <c r="U24"/>
      <c r="V24"/>
      <c r="W24"/>
    </row>
    <row r="25" spans="14:23" x14ac:dyDescent="0.25">
      <c r="N25"/>
      <c r="O25"/>
      <c r="P25"/>
      <c r="Q25"/>
      <c r="R25"/>
      <c r="S25"/>
      <c r="T25"/>
      <c r="U25"/>
      <c r="V25"/>
      <c r="W25"/>
    </row>
    <row r="26" spans="14:23" ht="24.75" customHeight="1" x14ac:dyDescent="0.25">
      <c r="N26"/>
      <c r="O26"/>
      <c r="P26"/>
      <c r="Q26"/>
      <c r="R26"/>
      <c r="S26"/>
      <c r="T26"/>
      <c r="U26"/>
      <c r="V26"/>
      <c r="W26"/>
    </row>
    <row r="27" spans="14:23" ht="22.5" customHeight="1" x14ac:dyDescent="0.25">
      <c r="N27"/>
      <c r="O27"/>
      <c r="P27"/>
      <c r="Q27"/>
      <c r="R27"/>
      <c r="S27"/>
      <c r="T27"/>
      <c r="U27"/>
      <c r="V27"/>
      <c r="W27"/>
    </row>
    <row r="28" spans="14:23" x14ac:dyDescent="0.25">
      <c r="N28"/>
      <c r="O28"/>
      <c r="P28"/>
      <c r="Q28"/>
      <c r="R28"/>
      <c r="S28"/>
      <c r="T28"/>
      <c r="U28"/>
      <c r="V28"/>
      <c r="W28"/>
    </row>
    <row r="29" spans="14:23" x14ac:dyDescent="0.25">
      <c r="N29"/>
      <c r="O29"/>
      <c r="P29"/>
      <c r="Q29"/>
      <c r="R29"/>
      <c r="S29"/>
      <c r="T29"/>
      <c r="U29"/>
      <c r="V29"/>
      <c r="W29"/>
    </row>
    <row r="30" spans="14:23" x14ac:dyDescent="0.25">
      <c r="N30"/>
      <c r="O30"/>
      <c r="P30"/>
      <c r="Q30"/>
      <c r="R30"/>
      <c r="S30"/>
      <c r="T30"/>
      <c r="U30"/>
      <c r="V30"/>
      <c r="W30"/>
    </row>
    <row r="31" spans="14:23" x14ac:dyDescent="0.25">
      <c r="N31"/>
      <c r="O31"/>
      <c r="P31"/>
      <c r="Q31"/>
      <c r="R31"/>
      <c r="S31"/>
      <c r="T31"/>
      <c r="U31"/>
      <c r="V31"/>
      <c r="W31"/>
    </row>
    <row r="32" spans="14:23" x14ac:dyDescent="0.25">
      <c r="N32"/>
      <c r="O32"/>
      <c r="P32"/>
      <c r="Q32"/>
      <c r="R32"/>
      <c r="S32"/>
      <c r="T32"/>
      <c r="U32"/>
      <c r="V32"/>
      <c r="W32"/>
    </row>
  </sheetData>
  <pageMargins left="0.7" right="0.7" top="0.75" bottom="0.75" header="0.3" footer="0.3"/>
  <pageSetup scale="5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N17:W32"/>
  <sheetViews>
    <sheetView zoomScale="70" zoomScaleNormal="70" workbookViewId="0"/>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6384" width="9.140625" style="1"/>
  </cols>
  <sheetData>
    <row r="17" spans="14:23" ht="68.45" customHeight="1" x14ac:dyDescent="0.25">
      <c r="N17"/>
      <c r="O17"/>
      <c r="P17"/>
      <c r="Q17"/>
      <c r="R17"/>
      <c r="S17"/>
      <c r="T17"/>
      <c r="U17"/>
      <c r="V17"/>
      <c r="W17"/>
    </row>
    <row r="18" spans="14:23" x14ac:dyDescent="0.25">
      <c r="N18"/>
      <c r="O18"/>
      <c r="P18"/>
      <c r="Q18"/>
      <c r="R18"/>
      <c r="S18"/>
      <c r="T18"/>
      <c r="U18"/>
      <c r="V18"/>
      <c r="W18"/>
    </row>
    <row r="19" spans="14:23" x14ac:dyDescent="0.25">
      <c r="N19"/>
      <c r="O19"/>
      <c r="P19"/>
      <c r="Q19"/>
      <c r="R19"/>
      <c r="S19"/>
      <c r="T19"/>
      <c r="U19"/>
      <c r="V19"/>
      <c r="W19"/>
    </row>
    <row r="20" spans="14:23" x14ac:dyDescent="0.25">
      <c r="N20"/>
      <c r="O20"/>
      <c r="P20"/>
      <c r="Q20"/>
      <c r="R20"/>
      <c r="S20"/>
      <c r="T20"/>
      <c r="U20"/>
      <c r="V20"/>
      <c r="W20"/>
    </row>
    <row r="21" spans="14:23" x14ac:dyDescent="0.25">
      <c r="N21"/>
      <c r="O21"/>
      <c r="P21"/>
      <c r="Q21"/>
      <c r="R21"/>
      <c r="S21"/>
      <c r="T21"/>
      <c r="U21"/>
      <c r="V21"/>
      <c r="W21"/>
    </row>
    <row r="22" spans="14:23" x14ac:dyDescent="0.25">
      <c r="N22"/>
      <c r="O22"/>
      <c r="P22"/>
      <c r="Q22"/>
      <c r="R22"/>
      <c r="S22"/>
      <c r="T22"/>
      <c r="U22"/>
      <c r="V22"/>
      <c r="W22"/>
    </row>
    <row r="23" spans="14:23" x14ac:dyDescent="0.25">
      <c r="N23"/>
      <c r="O23"/>
      <c r="P23"/>
      <c r="Q23"/>
      <c r="R23"/>
      <c r="S23"/>
      <c r="T23"/>
      <c r="U23"/>
      <c r="V23"/>
      <c r="W23"/>
    </row>
    <row r="24" spans="14:23" x14ac:dyDescent="0.25">
      <c r="N24"/>
      <c r="O24"/>
      <c r="P24"/>
      <c r="Q24"/>
      <c r="R24"/>
      <c r="S24"/>
      <c r="T24"/>
      <c r="U24"/>
      <c r="V24"/>
      <c r="W24"/>
    </row>
    <row r="25" spans="14:23" x14ac:dyDescent="0.25">
      <c r="N25"/>
      <c r="O25"/>
      <c r="P25"/>
      <c r="Q25"/>
      <c r="R25"/>
      <c r="S25"/>
      <c r="T25"/>
      <c r="U25"/>
      <c r="V25"/>
      <c r="W25"/>
    </row>
    <row r="26" spans="14:23" ht="24.75" customHeight="1" x14ac:dyDescent="0.25">
      <c r="N26"/>
      <c r="O26"/>
      <c r="P26"/>
      <c r="Q26"/>
      <c r="R26"/>
      <c r="S26"/>
      <c r="T26"/>
      <c r="U26"/>
      <c r="V26"/>
      <c r="W26"/>
    </row>
    <row r="27" spans="14:23" ht="22.5" customHeight="1" x14ac:dyDescent="0.25">
      <c r="N27"/>
      <c r="O27"/>
      <c r="P27"/>
      <c r="Q27"/>
      <c r="R27"/>
      <c r="S27"/>
      <c r="T27"/>
      <c r="U27"/>
      <c r="V27"/>
      <c r="W27"/>
    </row>
    <row r="28" spans="14:23" x14ac:dyDescent="0.25">
      <c r="N28"/>
      <c r="O28"/>
      <c r="P28"/>
      <c r="Q28"/>
      <c r="R28"/>
      <c r="S28"/>
      <c r="T28"/>
      <c r="U28"/>
      <c r="V28"/>
      <c r="W28"/>
    </row>
    <row r="29" spans="14:23" x14ac:dyDescent="0.25">
      <c r="N29"/>
      <c r="O29"/>
      <c r="P29"/>
      <c r="Q29"/>
      <c r="R29"/>
      <c r="S29"/>
      <c r="T29"/>
      <c r="U29"/>
      <c r="V29"/>
      <c r="W29"/>
    </row>
    <row r="30" spans="14:23" x14ac:dyDescent="0.25">
      <c r="N30"/>
      <c r="O30"/>
      <c r="P30"/>
      <c r="Q30"/>
      <c r="R30"/>
      <c r="S30"/>
      <c r="T30"/>
      <c r="U30"/>
      <c r="V30"/>
      <c r="W30"/>
    </row>
    <row r="31" spans="14:23" x14ac:dyDescent="0.25">
      <c r="N31"/>
      <c r="O31"/>
      <c r="P31"/>
      <c r="Q31"/>
      <c r="R31"/>
      <c r="S31"/>
      <c r="T31"/>
      <c r="U31"/>
      <c r="V31"/>
      <c r="W31"/>
    </row>
    <row r="32" spans="14:23" x14ac:dyDescent="0.25">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4:35" ht="15" customHeight="1" x14ac:dyDescent="0.25"/>
    <row r="19" spans="4:35" ht="15" customHeight="1" x14ac:dyDescent="0.25"/>
    <row r="21" spans="4:35" ht="26.25" x14ac:dyDescent="0.4">
      <c r="D21" s="82" t="s">
        <v>43</v>
      </c>
      <c r="E21" s="83"/>
      <c r="F21" s="86" t="s">
        <v>44</v>
      </c>
      <c r="G21" s="87"/>
      <c r="H21" s="88"/>
    </row>
    <row r="22" spans="4:35" ht="33" customHeight="1" x14ac:dyDescent="0.25">
      <c r="D22" s="84"/>
      <c r="E22" s="85"/>
      <c r="F22" s="70" t="s">
        <v>40</v>
      </c>
      <c r="G22" s="70" t="s">
        <v>41</v>
      </c>
      <c r="H22" s="70" t="s">
        <v>42</v>
      </c>
    </row>
    <row r="23" spans="4:35" ht="24.75" customHeight="1" x14ac:dyDescent="0.4">
      <c r="D23" s="86" t="s">
        <v>40</v>
      </c>
      <c r="E23" s="88"/>
      <c r="F23" s="71">
        <v>38</v>
      </c>
      <c r="G23" s="70">
        <v>42</v>
      </c>
      <c r="H23" s="71">
        <f>F23+G23</f>
        <v>80</v>
      </c>
    </row>
    <row r="24" spans="4:35" ht="27" customHeight="1" x14ac:dyDescent="0.4">
      <c r="D24" s="86" t="s">
        <v>41</v>
      </c>
      <c r="E24" s="88"/>
      <c r="F24" s="70">
        <v>70</v>
      </c>
      <c r="G24" s="70">
        <v>150</v>
      </c>
      <c r="H24" s="70">
        <f>F24+G24</f>
        <v>220</v>
      </c>
      <c r="P24" s="81">
        <f>(38/300)/(80/300)</f>
        <v>0.47500000000000003</v>
      </c>
      <c r="Q24" s="81"/>
      <c r="R24" s="81"/>
      <c r="T24" s="89">
        <f>P24</f>
        <v>0.47500000000000003</v>
      </c>
      <c r="U24" s="89"/>
      <c r="V24" s="89"/>
    </row>
    <row r="25" spans="4:35" ht="33" customHeight="1" x14ac:dyDescent="0.4">
      <c r="D25" s="86" t="s">
        <v>42</v>
      </c>
      <c r="E25" s="88"/>
      <c r="F25" s="70">
        <f>F23+F24</f>
        <v>108</v>
      </c>
      <c r="G25" s="70">
        <f>G23+G24</f>
        <v>192</v>
      </c>
      <c r="H25" s="70">
        <f>H23+H24</f>
        <v>300</v>
      </c>
      <c r="P25" s="72"/>
      <c r="Q25" s="72"/>
      <c r="R25" s="72"/>
      <c r="T25" s="73"/>
      <c r="U25" s="73"/>
      <c r="V25" s="73"/>
    </row>
    <row r="26" spans="4:35" ht="15" customHeight="1" x14ac:dyDescent="0.25"/>
    <row r="27" spans="4:35" ht="15" customHeight="1" x14ac:dyDescent="0.25"/>
    <row r="28" spans="4:35" ht="29.25" x14ac:dyDescent="0.25">
      <c r="U28" s="89">
        <f>80/300</f>
        <v>0.26666666666666666</v>
      </c>
      <c r="V28" s="89"/>
      <c r="W28" s="89"/>
    </row>
    <row r="29" spans="4:35" ht="15" customHeight="1" x14ac:dyDescent="0.25">
      <c r="AG29" s="81">
        <f>(38/300)</f>
        <v>0.12666666666666668</v>
      </c>
      <c r="AH29" s="81"/>
      <c r="AI29" s="81"/>
    </row>
    <row r="30" spans="4:35" ht="15" customHeight="1" x14ac:dyDescent="0.25">
      <c r="AG30" s="81"/>
      <c r="AH30" s="81"/>
      <c r="AI30" s="81"/>
    </row>
    <row r="31" spans="4:35" ht="15" customHeight="1" x14ac:dyDescent="0.25">
      <c r="AG31" s="81"/>
      <c r="AH31" s="81"/>
      <c r="AI31" s="81"/>
    </row>
    <row r="34" spans="33:39" ht="15" customHeight="1" x14ac:dyDescent="0.25"/>
    <row r="35" spans="33:39" ht="15" customHeight="1" x14ac:dyDescent="0.25"/>
    <row r="37" spans="33:39" x14ac:dyDescent="0.25">
      <c r="AG37" s="81">
        <f>(42/300)</f>
        <v>0.14000000000000001</v>
      </c>
      <c r="AH37" s="81"/>
      <c r="AI37" s="81"/>
    </row>
    <row r="38" spans="33:39" x14ac:dyDescent="0.25">
      <c r="AG38" s="81"/>
      <c r="AH38" s="81"/>
      <c r="AI38" s="81"/>
    </row>
    <row r="39" spans="33:39" x14ac:dyDescent="0.25">
      <c r="AG39" s="81"/>
      <c r="AH39" s="81"/>
      <c r="AI39" s="81"/>
    </row>
    <row r="41" spans="33:39" ht="29.25" x14ac:dyDescent="0.25">
      <c r="AK41" s="80">
        <f>AG29+AG37+AG44+AG52</f>
        <v>1</v>
      </c>
      <c r="AL41" s="80"/>
      <c r="AM41" s="80"/>
    </row>
    <row r="44" spans="33:39" x14ac:dyDescent="0.25">
      <c r="AG44" s="81">
        <f>(70/300)</f>
        <v>0.23333333333333334</v>
      </c>
      <c r="AH44" s="81"/>
      <c r="AI44" s="81"/>
    </row>
    <row r="45" spans="33:39" x14ac:dyDescent="0.25">
      <c r="AG45" s="81"/>
      <c r="AH45" s="81"/>
      <c r="AI45" s="81"/>
    </row>
    <row r="46" spans="33:39" x14ac:dyDescent="0.25">
      <c r="AG46" s="81"/>
      <c r="AH46" s="81"/>
      <c r="AI46" s="81"/>
    </row>
    <row r="52" spans="21:35" x14ac:dyDescent="0.25">
      <c r="AG52" s="81">
        <f>(150/300)</f>
        <v>0.5</v>
      </c>
      <c r="AH52" s="81"/>
      <c r="AI52" s="81"/>
    </row>
    <row r="53" spans="21:35" x14ac:dyDescent="0.25">
      <c r="AG53" s="81"/>
      <c r="AH53" s="81"/>
      <c r="AI53" s="81"/>
    </row>
    <row r="54" spans="21:35" x14ac:dyDescent="0.25">
      <c r="AG54" s="81"/>
      <c r="AH54" s="81"/>
      <c r="AI54" s="81"/>
    </row>
    <row r="55" spans="21:35" ht="29.25" x14ac:dyDescent="0.25">
      <c r="U55" s="89">
        <f>220/300</f>
        <v>0.73333333333333328</v>
      </c>
      <c r="V55" s="89"/>
      <c r="W55" s="89"/>
    </row>
    <row r="56" spans="21:35" ht="29.25" x14ac:dyDescent="0.25">
      <c r="U56" s="90"/>
      <c r="V56" s="90"/>
      <c r="W56" s="90"/>
    </row>
    <row r="58" spans="21:35" ht="29.25" x14ac:dyDescent="0.25">
      <c r="U58" s="80">
        <f>U28+U55</f>
        <v>1</v>
      </c>
      <c r="V58" s="80"/>
      <c r="W58" s="80"/>
    </row>
  </sheetData>
  <mergeCells count="16">
    <mergeCell ref="AG52:AI54"/>
    <mergeCell ref="U55:W55"/>
    <mergeCell ref="U56:W56"/>
    <mergeCell ref="U58:W58"/>
    <mergeCell ref="D25:E25"/>
    <mergeCell ref="U28:W28"/>
    <mergeCell ref="AG29:AI31"/>
    <mergeCell ref="AG37:AI39"/>
    <mergeCell ref="AK41:AM41"/>
    <mergeCell ref="AG44:AI46"/>
    <mergeCell ref="D21:E22"/>
    <mergeCell ref="F21:H21"/>
    <mergeCell ref="D23:E23"/>
    <mergeCell ref="D24:E24"/>
    <mergeCell ref="P24:R24"/>
    <mergeCell ref="T24:V24"/>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P13:V35"/>
  <sheetViews>
    <sheetView zoomScale="70" zoomScaleNormal="70" workbookViewId="0">
      <selection activeCell="V34" sqref="A1:V34"/>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16" width="9.140625" style="1"/>
    <col min="17" max="17" width="29.5703125" style="1" customWidth="1"/>
    <col min="18" max="18" width="20.42578125" style="1" customWidth="1"/>
    <col min="19" max="19" width="26.140625" style="1" customWidth="1"/>
    <col min="20" max="20" width="24.5703125" style="1" customWidth="1"/>
    <col min="21" max="21" width="22.140625" style="1" customWidth="1"/>
    <col min="22" max="22" width="9.140625" style="1"/>
    <col min="23" max="23" width="11.7109375" style="1" bestFit="1" customWidth="1"/>
    <col min="24" max="24" width="10.7109375" style="1" bestFit="1" customWidth="1"/>
    <col min="25" max="25" width="11" style="1" bestFit="1" customWidth="1"/>
    <col min="26" max="16384" width="9.140625" style="1"/>
  </cols>
  <sheetData>
    <row r="13" ht="15" customHeight="1" x14ac:dyDescent="0.25"/>
    <row r="14" ht="14.45" customHeight="1" x14ac:dyDescent="0.25"/>
    <row r="15" ht="37.5" customHeight="1" x14ac:dyDescent="0.25"/>
    <row r="16" ht="42" customHeight="1" x14ac:dyDescent="0.25"/>
    <row r="17" spans="16:22" ht="42.75" customHeight="1" x14ac:dyDescent="0.25">
      <c r="Q17" s="74">
        <f>1*(EXP(-2))</f>
        <v>0.1353352832366127</v>
      </c>
    </row>
    <row r="18" spans="16:22" ht="29.25" customHeight="1" x14ac:dyDescent="0.25"/>
    <row r="19" spans="16:22" ht="15" customHeight="1" x14ac:dyDescent="0.25"/>
    <row r="20" spans="16:22" ht="15" customHeight="1" x14ac:dyDescent="0.25"/>
    <row r="21" spans="16:22" ht="29.25" customHeight="1" x14ac:dyDescent="0.25"/>
    <row r="22" spans="16:22" ht="33" customHeight="1" x14ac:dyDescent="0.25"/>
    <row r="23" spans="16:22" ht="24.75" customHeight="1" x14ac:dyDescent="0.25"/>
    <row r="24" spans="16:22" ht="27" customHeight="1" x14ac:dyDescent="0.25"/>
    <row r="25" spans="16:22" ht="33" customHeight="1" x14ac:dyDescent="0.25">
      <c r="P25" s="72"/>
      <c r="Q25" s="74">
        <f>1-(1*(EXP(-2)))</f>
        <v>0.8646647167633873</v>
      </c>
      <c r="R25" s="72"/>
      <c r="T25" s="73"/>
      <c r="U25" s="73"/>
      <c r="V25" s="73"/>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pageMargins left="0.7" right="0.7" top="0.75" bottom="0.75" header="0.3" footer="0.3"/>
  <pageSetup scale="4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P13:V35"/>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16" width="9.140625" style="1"/>
    <col min="17" max="17" width="29.5703125" style="1" customWidth="1"/>
    <col min="18" max="18" width="20.42578125" style="1" customWidth="1"/>
    <col min="19" max="19" width="26.140625" style="1" customWidth="1"/>
    <col min="20" max="20" width="24.5703125" style="1" customWidth="1"/>
    <col min="21" max="21" width="22.140625" style="1" customWidth="1"/>
    <col min="22" max="22" width="9.140625" style="1"/>
    <col min="23" max="23" width="11.7109375" style="1" bestFit="1" customWidth="1"/>
    <col min="24" max="24" width="10.7109375" style="1" bestFit="1" customWidth="1"/>
    <col min="25" max="25" width="11" style="1" bestFit="1" customWidth="1"/>
    <col min="26" max="16384" width="9.140625" style="1"/>
  </cols>
  <sheetData>
    <row r="13" ht="15" customHeight="1" x14ac:dyDescent="0.25"/>
    <row r="14" ht="14.45" customHeight="1" x14ac:dyDescent="0.25"/>
    <row r="15" ht="37.5" customHeight="1" x14ac:dyDescent="0.25"/>
    <row r="16" ht="42" customHeight="1" x14ac:dyDescent="0.25"/>
    <row r="17" spans="16:22" ht="42.75" customHeight="1" x14ac:dyDescent="0.25"/>
    <row r="18" spans="16:22" ht="29.25" customHeight="1" x14ac:dyDescent="0.25"/>
    <row r="19" spans="16:22" ht="15" customHeight="1" x14ac:dyDescent="0.25"/>
    <row r="20" spans="16:22" ht="15" customHeight="1" x14ac:dyDescent="0.25"/>
    <row r="21" spans="16:22" ht="29.25" customHeight="1" x14ac:dyDescent="0.25"/>
    <row r="22" spans="16:22" ht="33" customHeight="1" x14ac:dyDescent="0.25"/>
    <row r="23" spans="16:22" ht="24.75" customHeight="1" x14ac:dyDescent="0.25"/>
    <row r="24" spans="16:22" ht="27" customHeight="1" x14ac:dyDescent="0.25"/>
    <row r="25" spans="16:22" ht="33" customHeight="1" x14ac:dyDescent="0.25">
      <c r="P25" s="72"/>
      <c r="T25" s="73"/>
      <c r="U25" s="73"/>
      <c r="V25" s="73"/>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P13:V35"/>
  <sheetViews>
    <sheetView zoomScale="70" zoomScaleNormal="70" workbookViewId="0">
      <selection activeCell="S17" sqref="S17"/>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16" width="9.140625" style="1"/>
    <col min="17" max="17" width="29.5703125" style="1" customWidth="1"/>
    <col min="18" max="18" width="20.42578125" style="1" customWidth="1"/>
    <col min="19" max="19" width="26.140625" style="1" customWidth="1"/>
    <col min="20" max="20" width="24.5703125" style="1" customWidth="1"/>
    <col min="21" max="21" width="22.140625" style="1" customWidth="1"/>
    <col min="22" max="22" width="9.140625" style="1"/>
    <col min="23" max="23" width="11.7109375" style="1" bestFit="1" customWidth="1"/>
    <col min="24" max="24" width="10.7109375" style="1" bestFit="1" customWidth="1"/>
    <col min="25" max="25" width="11" style="1" bestFit="1" customWidth="1"/>
    <col min="26" max="16384" width="9.140625" style="1"/>
  </cols>
  <sheetData>
    <row r="13" ht="15" customHeight="1" x14ac:dyDescent="0.25"/>
    <row r="14" ht="14.45" customHeight="1" x14ac:dyDescent="0.25"/>
    <row r="15" ht="37.5" customHeight="1" x14ac:dyDescent="0.25"/>
    <row r="16" ht="42" customHeight="1" x14ac:dyDescent="0.25"/>
    <row r="17" spans="16:22" ht="42.75" customHeight="1" x14ac:dyDescent="0.25">
      <c r="Q17" s="74">
        <f>1*(EXP(-2))</f>
        <v>0.1353352832366127</v>
      </c>
    </row>
    <row r="18" spans="16:22" ht="29.25" customHeight="1" x14ac:dyDescent="0.25"/>
    <row r="19" spans="16:22" ht="15" customHeight="1" x14ac:dyDescent="0.25"/>
    <row r="20" spans="16:22" ht="15" customHeight="1" x14ac:dyDescent="0.25"/>
    <row r="21" spans="16:22" ht="29.25" customHeight="1" x14ac:dyDescent="0.25"/>
    <row r="22" spans="16:22" ht="33" customHeight="1" x14ac:dyDescent="0.25"/>
    <row r="23" spans="16:22" ht="24.75" customHeight="1" x14ac:dyDescent="0.25"/>
    <row r="24" spans="16:22" ht="27" customHeight="1" x14ac:dyDescent="0.25"/>
    <row r="25" spans="16:22" ht="33" customHeight="1" x14ac:dyDescent="0.25">
      <c r="P25" s="72"/>
      <c r="Q25" s="72"/>
      <c r="R25" s="72"/>
      <c r="T25" s="73"/>
      <c r="U25" s="73"/>
      <c r="V25" s="73"/>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pageMargins left="0.7" right="0.7" top="0.75" bottom="0.75" header="0.3" footer="0.3"/>
  <pageSetup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P13:V35"/>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16" width="9.140625" style="1"/>
    <col min="17" max="17" width="29.5703125" style="1" customWidth="1"/>
    <col min="18" max="18" width="20.42578125" style="1" customWidth="1"/>
    <col min="19" max="19" width="26.140625" style="1" customWidth="1"/>
    <col min="20" max="20" width="24.5703125" style="1" customWidth="1"/>
    <col min="21" max="21" width="22.140625" style="1" customWidth="1"/>
    <col min="22" max="22" width="9.140625" style="1"/>
    <col min="23" max="23" width="11.7109375" style="1" bestFit="1" customWidth="1"/>
    <col min="24" max="24" width="10.7109375" style="1" bestFit="1" customWidth="1"/>
    <col min="25" max="25" width="11" style="1" bestFit="1" customWidth="1"/>
    <col min="26" max="16384" width="9.140625" style="1"/>
  </cols>
  <sheetData>
    <row r="13" ht="15" customHeight="1" x14ac:dyDescent="0.25"/>
    <row r="14" ht="14.45" customHeight="1" x14ac:dyDescent="0.25"/>
    <row r="15" ht="37.5" customHeight="1" x14ac:dyDescent="0.25"/>
    <row r="16" ht="42" customHeight="1" x14ac:dyDescent="0.25"/>
    <row r="17" spans="16:22" ht="42.75" customHeight="1" x14ac:dyDescent="0.25"/>
    <row r="18" spans="16:22" ht="29.25" customHeight="1" x14ac:dyDescent="0.25"/>
    <row r="19" spans="16:22" ht="15" customHeight="1" x14ac:dyDescent="0.25"/>
    <row r="20" spans="16:22" ht="15" customHeight="1" x14ac:dyDescent="0.25"/>
    <row r="21" spans="16:22" ht="29.25" customHeight="1" x14ac:dyDescent="0.25"/>
    <row r="22" spans="16:22" ht="33" customHeight="1" x14ac:dyDescent="0.25"/>
    <row r="23" spans="16:22" ht="24.75" customHeight="1" x14ac:dyDescent="0.25"/>
    <row r="24" spans="16:22" ht="27" customHeight="1" x14ac:dyDescent="0.25"/>
    <row r="25" spans="16:22" ht="33" customHeight="1" x14ac:dyDescent="0.25">
      <c r="P25" s="72"/>
      <c r="Q25" s="72"/>
      <c r="R25" s="72"/>
      <c r="T25" s="73"/>
      <c r="U25" s="73"/>
      <c r="V25" s="73"/>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O14:Z38"/>
  <sheetViews>
    <sheetView zoomScale="70" zoomScaleNormal="70" workbookViewId="0">
      <selection activeCell="L3" sqref="L3"/>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spans="15:26" ht="14.45" customHeight="1" x14ac:dyDescent="0.25"/>
    <row r="15" spans="15:26" ht="14.45" customHeight="1" x14ac:dyDescent="0.25">
      <c r="O15"/>
      <c r="P15"/>
      <c r="Q15"/>
      <c r="R15"/>
      <c r="S15"/>
      <c r="T15"/>
      <c r="U15"/>
      <c r="V15"/>
      <c r="W15"/>
      <c r="X15"/>
      <c r="Y15"/>
      <c r="Z15"/>
    </row>
    <row r="16" spans="15:26" x14ac:dyDescent="0.25">
      <c r="O16"/>
      <c r="P16"/>
      <c r="Q16"/>
      <c r="R16"/>
      <c r="S16"/>
      <c r="T16"/>
      <c r="U16"/>
      <c r="V16"/>
      <c r="W16"/>
      <c r="X16"/>
      <c r="Y16"/>
      <c r="Z16"/>
    </row>
    <row r="17" spans="15:26" x14ac:dyDescent="0.25">
      <c r="O17"/>
      <c r="P17"/>
      <c r="Q17"/>
      <c r="R17"/>
      <c r="S17"/>
      <c r="T17"/>
      <c r="U17"/>
      <c r="V17"/>
      <c r="W17"/>
      <c r="X17"/>
      <c r="Y17"/>
      <c r="Z17"/>
    </row>
    <row r="18" spans="15:26" ht="15" customHeight="1" x14ac:dyDescent="0.25">
      <c r="O18"/>
      <c r="P18"/>
      <c r="Q18"/>
      <c r="R18"/>
      <c r="S18"/>
      <c r="T18"/>
      <c r="U18"/>
      <c r="V18"/>
      <c r="W18"/>
      <c r="X18"/>
      <c r="Y18"/>
      <c r="Z18"/>
    </row>
    <row r="19" spans="15:26" ht="15" customHeight="1" x14ac:dyDescent="0.25">
      <c r="O19"/>
      <c r="P19"/>
      <c r="Q19"/>
      <c r="R19"/>
      <c r="S19"/>
      <c r="T19"/>
      <c r="U19"/>
      <c r="V19"/>
      <c r="W19"/>
      <c r="X19"/>
      <c r="Y19"/>
      <c r="Z19"/>
    </row>
    <row r="20" spans="15:26" x14ac:dyDescent="0.25">
      <c r="O20"/>
      <c r="P20"/>
      <c r="Q20"/>
      <c r="R20"/>
      <c r="S20"/>
      <c r="T20"/>
      <c r="U20"/>
      <c r="V20"/>
      <c r="W20"/>
      <c r="X20"/>
      <c r="Y20"/>
      <c r="Z20"/>
    </row>
    <row r="21" spans="15:26" x14ac:dyDescent="0.25">
      <c r="O21"/>
      <c r="P21"/>
      <c r="Q21"/>
      <c r="R21"/>
      <c r="S21"/>
      <c r="T21"/>
      <c r="U21"/>
      <c r="V21"/>
      <c r="W21"/>
      <c r="X21"/>
      <c r="Y21"/>
      <c r="Z21"/>
    </row>
    <row r="22" spans="15:26" ht="15" customHeight="1" x14ac:dyDescent="0.25">
      <c r="O22"/>
      <c r="P22"/>
      <c r="Q22"/>
      <c r="R22"/>
      <c r="S22"/>
      <c r="T22"/>
      <c r="U22"/>
      <c r="V22"/>
      <c r="W22"/>
      <c r="X22"/>
      <c r="Y22"/>
      <c r="Z22"/>
    </row>
    <row r="23" spans="15:26" ht="15" customHeight="1" x14ac:dyDescent="0.25">
      <c r="O23"/>
      <c r="P23"/>
      <c r="Q23"/>
      <c r="R23"/>
      <c r="S23"/>
      <c r="T23"/>
      <c r="U23"/>
      <c r="V23"/>
      <c r="W23"/>
      <c r="X23"/>
      <c r="Y23"/>
      <c r="Z23"/>
    </row>
    <row r="24" spans="15:26" x14ac:dyDescent="0.25">
      <c r="O24"/>
      <c r="P24"/>
      <c r="Q24"/>
      <c r="R24"/>
      <c r="S24"/>
      <c r="T24"/>
      <c r="U24"/>
      <c r="V24"/>
      <c r="W24"/>
      <c r="X24"/>
      <c r="Y24"/>
      <c r="Z24"/>
    </row>
    <row r="25" spans="15:26" x14ac:dyDescent="0.25">
      <c r="O25"/>
      <c r="P25"/>
      <c r="Q25"/>
      <c r="R25"/>
      <c r="S25"/>
      <c r="T25"/>
      <c r="U25"/>
      <c r="V25"/>
      <c r="W25"/>
      <c r="X25"/>
      <c r="Y25"/>
      <c r="Z25"/>
    </row>
    <row r="26" spans="15:26" ht="15" customHeight="1" x14ac:dyDescent="0.25">
      <c r="O26"/>
      <c r="P26"/>
      <c r="Q26"/>
      <c r="R26"/>
      <c r="S26"/>
      <c r="T26"/>
      <c r="U26"/>
      <c r="V26"/>
      <c r="W26"/>
      <c r="X26"/>
      <c r="Y26"/>
      <c r="Z26"/>
    </row>
    <row r="27" spans="15:26" ht="15" customHeight="1" x14ac:dyDescent="0.25">
      <c r="O27"/>
      <c r="P27"/>
      <c r="Q27"/>
      <c r="R27"/>
      <c r="S27"/>
      <c r="T27"/>
      <c r="U27"/>
      <c r="V27"/>
      <c r="W27"/>
      <c r="X27"/>
      <c r="Y27"/>
      <c r="Z27"/>
    </row>
    <row r="28" spans="15:26" x14ac:dyDescent="0.25">
      <c r="O28"/>
      <c r="P28"/>
      <c r="Q28"/>
      <c r="R28"/>
      <c r="S28"/>
      <c r="T28"/>
      <c r="U28"/>
      <c r="V28"/>
      <c r="W28"/>
      <c r="X28"/>
      <c r="Y28"/>
      <c r="Z28"/>
    </row>
    <row r="29" spans="15:26" x14ac:dyDescent="0.25">
      <c r="O29"/>
      <c r="P29"/>
      <c r="Q29"/>
      <c r="R29"/>
      <c r="S29"/>
      <c r="T29"/>
      <c r="U29"/>
      <c r="V29"/>
      <c r="W29"/>
      <c r="X29"/>
      <c r="Y29"/>
      <c r="Z29"/>
    </row>
    <row r="30" spans="15:26" ht="15" customHeight="1" x14ac:dyDescent="0.25">
      <c r="O30"/>
      <c r="P30"/>
      <c r="Q30"/>
      <c r="R30"/>
      <c r="S30"/>
      <c r="T30"/>
      <c r="U30"/>
      <c r="V30"/>
      <c r="W30"/>
      <c r="X30"/>
      <c r="Y30"/>
      <c r="Z30"/>
    </row>
    <row r="31" spans="15:26" ht="15" customHeight="1" x14ac:dyDescent="0.25">
      <c r="O31"/>
      <c r="P31"/>
      <c r="Q31"/>
      <c r="R31"/>
      <c r="S31"/>
      <c r="T31"/>
      <c r="U31"/>
      <c r="V31"/>
      <c r="W31"/>
      <c r="X31"/>
      <c r="Y31"/>
      <c r="Z31"/>
    </row>
    <row r="32" spans="15:26" x14ac:dyDescent="0.25">
      <c r="O32"/>
      <c r="P32"/>
      <c r="Q32"/>
      <c r="R32"/>
      <c r="S32"/>
      <c r="T32"/>
      <c r="U32"/>
      <c r="V32"/>
      <c r="W32"/>
      <c r="X32"/>
      <c r="Y32"/>
      <c r="Z32"/>
    </row>
    <row r="33" spans="15:26" x14ac:dyDescent="0.25">
      <c r="O33"/>
      <c r="P33"/>
      <c r="Q33"/>
      <c r="R33"/>
      <c r="S33"/>
      <c r="T33"/>
      <c r="U33"/>
      <c r="V33"/>
      <c r="W33"/>
      <c r="X33"/>
      <c r="Y33"/>
      <c r="Z33"/>
    </row>
    <row r="34" spans="15:26" ht="15" customHeight="1" x14ac:dyDescent="0.25">
      <c r="O34"/>
      <c r="P34"/>
      <c r="Q34"/>
      <c r="R34"/>
      <c r="S34"/>
      <c r="T34"/>
      <c r="U34"/>
      <c r="V34"/>
      <c r="W34"/>
      <c r="X34"/>
      <c r="Y34"/>
      <c r="Z34"/>
    </row>
    <row r="35" spans="15:26" ht="15" customHeight="1" x14ac:dyDescent="0.25">
      <c r="O35"/>
      <c r="P35"/>
      <c r="Q35"/>
      <c r="R35"/>
      <c r="S35"/>
      <c r="T35"/>
      <c r="U35"/>
      <c r="V35"/>
      <c r="W35"/>
      <c r="X35"/>
      <c r="Y35"/>
      <c r="Z35"/>
    </row>
    <row r="36" spans="15:26" x14ac:dyDescent="0.25">
      <c r="O36"/>
      <c r="P36"/>
      <c r="Q36"/>
      <c r="R36"/>
      <c r="S36"/>
      <c r="T36"/>
      <c r="U36"/>
      <c r="V36"/>
      <c r="W36"/>
      <c r="X36"/>
      <c r="Y36"/>
      <c r="Z36"/>
    </row>
    <row r="37" spans="15:26" x14ac:dyDescent="0.25">
      <c r="O37"/>
      <c r="P37"/>
      <c r="Q37"/>
      <c r="R37"/>
      <c r="S37"/>
      <c r="T37"/>
      <c r="U37"/>
      <c r="V37"/>
      <c r="W37"/>
      <c r="X37"/>
      <c r="Y37"/>
      <c r="Z37"/>
    </row>
    <row r="38" spans="15:26" x14ac:dyDescent="0.25">
      <c r="O38"/>
      <c r="P38"/>
      <c r="Q38"/>
      <c r="R38"/>
      <c r="S38"/>
      <c r="T38"/>
      <c r="U38"/>
      <c r="V38"/>
      <c r="W38"/>
      <c r="X38"/>
      <c r="Y38"/>
      <c r="Z38"/>
    </row>
  </sheetData>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FirstPage</vt:lpstr>
      <vt:lpstr>Content</vt:lpstr>
      <vt:lpstr>Problem 10 (2)</vt:lpstr>
      <vt:lpstr>Problem 71 (2)</vt:lpstr>
      <vt:lpstr>CED Problem 2 </vt:lpstr>
      <vt:lpstr>ED Problem 2</vt:lpstr>
      <vt:lpstr>CEDProblem1 </vt:lpstr>
      <vt:lpstr>EDProblem1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cp:lastPrinted>2019-03-11T23:05:06Z</cp:lastPrinted>
  <dcterms:created xsi:type="dcterms:W3CDTF">2012-09-15T18:37:09Z</dcterms:created>
  <dcterms:modified xsi:type="dcterms:W3CDTF">2020-10-01T20:06:00Z</dcterms:modified>
</cp:coreProperties>
</file>