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9498\Documents\"/>
    </mc:Choice>
  </mc:AlternateContent>
  <xr:revisionPtr revIDLastSave="0" documentId="8_{DDFA4063-367E-4C0A-9C16-672174B15795}" xr6:coauthVersionLast="47" xr6:coauthVersionMax="47" xr10:uidLastSave="{00000000-0000-0000-0000-000000000000}"/>
  <workbookProtection workbookAlgorithmName="SHA-512" workbookHashValue="OuzqJlk6r1s0FENEzRV71ZuQm7VQdz+n3+LSRtDCtjZmUIjj4umKbBmmpi0TueUFnroNbtmdbrtTmvzlui27vQ==" workbookSaltValue="grr3+CSSEHF+bHOQ9HG6RQ==" workbookSpinCount="100000" lockStructure="1"/>
  <bookViews>
    <workbookView xWindow="-108" yWindow="-108" windowWidth="23256" windowHeight="12576" xr2:uid="{00000000-000D-0000-FFFF-FFFF00000000}"/>
  </bookViews>
  <sheets>
    <sheet name="FirstPage" sheetId="21" r:id="rId1"/>
    <sheet name="Inquiry Form" sheetId="104" r:id="rId2"/>
    <sheet name="Exam Content " sheetId="70" r:id="rId3"/>
    <sheet name="Problem 1" sheetId="76" r:id="rId4"/>
    <sheet name="Problem 2" sheetId="80" r:id="rId5"/>
    <sheet name="Problem 3" sheetId="50" r:id="rId6"/>
    <sheet name="Problem 4" sheetId="79" r:id="rId7"/>
    <sheet name="Problem 5" sheetId="74" r:id="rId8"/>
    <sheet name="Problem 6" sheetId="81" r:id="rId9"/>
    <sheet name="Problem 7" sheetId="78" r:id="rId10"/>
    <sheet name="Problem 8" sheetId="75" r:id="rId11"/>
    <sheet name="Problem 9" sheetId="103" r:id="rId12"/>
    <sheet name="Problem 10" sheetId="97" r:id="rId13"/>
  </sheets>
  <calcPr calcId="191029" calcOnSave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25" i="79" l="1"/>
  <c r="N19" i="81" l="1"/>
  <c r="H20" i="103"/>
  <c r="H19" i="103"/>
  <c r="H18" i="103"/>
  <c r="E34" i="75"/>
  <c r="G34" i="75" s="1"/>
  <c r="E33" i="75"/>
  <c r="F33" i="75"/>
  <c r="G30" i="78"/>
  <c r="G29" i="78"/>
  <c r="G28" i="78"/>
  <c r="L30" i="74"/>
  <c r="Q20" i="79"/>
  <c r="P22" i="80"/>
  <c r="P18" i="80"/>
  <c r="P12" i="80"/>
  <c r="F34" i="75" l="1"/>
</calcChain>
</file>

<file path=xl/sharedStrings.xml><?xml version="1.0" encoding="utf-8"?>
<sst xmlns="http://schemas.openxmlformats.org/spreadsheetml/2006/main" count="100" uniqueCount="57">
  <si>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</si>
  <si>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Quarter</t>
  </si>
  <si>
    <t>Sales</t>
  </si>
  <si>
    <t>Observations</t>
  </si>
  <si>
    <t>ANOVA</t>
  </si>
  <si>
    <t>Total</t>
  </si>
  <si>
    <t>df</t>
  </si>
  <si>
    <t>SS</t>
  </si>
  <si>
    <t>MS</t>
  </si>
  <si>
    <t>F</t>
  </si>
  <si>
    <t>P-value</t>
  </si>
  <si>
    <t>Option 1</t>
  </si>
  <si>
    <t>Option 2</t>
  </si>
  <si>
    <t>Option 3</t>
  </si>
  <si>
    <t>The U.S.</t>
  </si>
  <si>
    <t>Glendale</t>
  </si>
  <si>
    <t>Item</t>
  </si>
  <si>
    <t>Sample 1</t>
  </si>
  <si>
    <t>Sample 2</t>
  </si>
  <si>
    <t>States of Nature</t>
  </si>
  <si>
    <t>Payoff</t>
  </si>
  <si>
    <t>Decision</t>
  </si>
  <si>
    <t>Favorable Market</t>
  </si>
  <si>
    <t>Unfavorable Market</t>
  </si>
  <si>
    <t>Expand</t>
  </si>
  <si>
    <t>Do Nothing</t>
  </si>
  <si>
    <t>100,00</t>
  </si>
  <si>
    <t>Sell</t>
  </si>
  <si>
    <t>Alternatives</t>
  </si>
  <si>
    <t>Construct Large Plant (A1)</t>
  </si>
  <si>
    <t>Construct Small Plant (A2)</t>
  </si>
  <si>
    <t>Do Nothing (A3)</t>
  </si>
  <si>
    <t>Probability</t>
  </si>
  <si>
    <t xml:space="preserve"> </t>
  </si>
  <si>
    <t>Anova: Single Factor</t>
  </si>
  <si>
    <t>SUMMARY</t>
  </si>
  <si>
    <t>Groups</t>
  </si>
  <si>
    <t>Count</t>
  </si>
  <si>
    <t>Sum</t>
  </si>
  <si>
    <t>Average</t>
  </si>
  <si>
    <t>Variance</t>
  </si>
  <si>
    <t>Column 1</t>
  </si>
  <si>
    <t>Column 2</t>
  </si>
  <si>
    <t>Column 3</t>
  </si>
  <si>
    <t>Source of Variation</t>
  </si>
  <si>
    <t>F crit</t>
  </si>
  <si>
    <t>Between Groups</t>
  </si>
  <si>
    <t>Within Groups</t>
  </si>
  <si>
    <t>test</t>
  </si>
  <si>
    <t>F-Test Two-Sample for Variances</t>
  </si>
  <si>
    <t>Variable 1</t>
  </si>
  <si>
    <t>Variable 2</t>
  </si>
  <si>
    <t>Mean</t>
  </si>
  <si>
    <t>P(F&lt;=f) one-tail</t>
  </si>
  <si>
    <t>F Critical one-tail</t>
  </si>
  <si>
    <t>F(test)</t>
  </si>
  <si>
    <t>F (test)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</si>
</sst>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#,##0.0000"/>
    <numFmt numFmtId="165" formatCode="&quot;$&quot;#,##0.00"/>
    <numFmt numFmtId="166" formatCode="0.0000"/>
  </numFmts>
  <fonts count="26" x14ac:knownFonts="1">
    <font>
      <sz val="11"/>
      <color theme="1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sz val="11"/>
      <color theme="2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Lucida Bright"/>
      <family val="1"/>
    </font>
    <font>
      <b/>
      <sz val="36"/>
      <color rgb="FFFFFF00"/>
      <name val="Lucida Bright"/>
      <family val="1"/>
    </font>
    <font>
      <sz val="11"/>
      <color theme="1"/>
      <name val="Calibri"/>
      <family val="2"/>
      <scheme val="minor"/>
    </font>
    <font>
      <sz val="48"/>
      <color theme="5" tint="-0.499984740745262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b/>
      <sz val="18"/>
      <color theme="2" tint="-9.9978637043366805E-2"/>
      <name val="Calibri"/>
      <family val="2"/>
      <scheme val="minor"/>
    </font>
    <font>
      <sz val="18"/>
      <color theme="1"/>
      <name val="Lucida Bright"/>
      <family val="1"/>
    </font>
    <font>
      <b/>
      <sz val="18"/>
      <color theme="1"/>
      <name val="Lucida Bright"/>
      <family val="1"/>
    </font>
    <font>
      <b/>
      <sz val="20"/>
      <color theme="1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theme="2" tint="-9.9978637043366805E-2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1"/>
      <name val="Lucida Bright"/>
      <family val="1"/>
    </font>
    <font>
      <sz val="20"/>
      <color theme="1"/>
      <name val="Lucida Bright"/>
      <family val="1"/>
    </font>
    <font>
      <sz val="16"/>
      <color theme="1"/>
      <name val="Lucida Bright"/>
      <family val="1"/>
    </font>
    <font>
      <sz val="24"/>
      <color theme="1"/>
      <name val="Calibri"/>
      <family val="2"/>
      <scheme val="minor"/>
    </font>
    <font>
      <sz val="2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3" borderId="0" xfId="0" applyFill="1"/>
    <xf numFmtId="0" fontId="1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2" fillId="2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0" fontId="5" fillId="2" borderId="0" xfId="0" applyFont="1" applyFill="1" applyProtection="1">
      <protection locked="0"/>
    </xf>
    <xf numFmtId="0" fontId="5" fillId="3" borderId="0" xfId="0" applyFont="1" applyFill="1"/>
    <xf numFmtId="0" fontId="0" fillId="2" borderId="0" xfId="0" applyFill="1" applyAlignment="1" applyProtection="1">
      <alignment horizontal="center" vertical="center"/>
      <protection locked="0"/>
    </xf>
    <xf numFmtId="0" fontId="0" fillId="2" borderId="0" xfId="0" applyFill="1"/>
    <xf numFmtId="2" fontId="0" fillId="2" borderId="0" xfId="0" applyNumberFormat="1" applyFill="1"/>
    <xf numFmtId="0" fontId="7" fillId="3" borderId="0" xfId="0" applyFont="1" applyFill="1"/>
    <xf numFmtId="0" fontId="4" fillId="2" borderId="0" xfId="0" applyFont="1" applyFill="1" applyAlignment="1" applyProtection="1">
      <alignment horizontal="center" vertical="center"/>
      <protection locked="0"/>
    </xf>
    <xf numFmtId="0" fontId="1" fillId="2" borderId="0" xfId="0" applyFont="1" applyFill="1"/>
    <xf numFmtId="3" fontId="10" fillId="2" borderId="0" xfId="0" applyNumberFormat="1" applyFont="1" applyFill="1" applyAlignment="1">
      <alignment vertical="center"/>
    </xf>
    <xf numFmtId="165" fontId="11" fillId="2" borderId="0" xfId="0" applyNumberFormat="1" applyFont="1" applyFill="1" applyAlignment="1">
      <alignment vertical="center"/>
    </xf>
    <xf numFmtId="0" fontId="15" fillId="2" borderId="0" xfId="0" applyFont="1" applyFill="1"/>
    <xf numFmtId="0" fontId="14" fillId="2" borderId="0" xfId="0" applyFont="1" applyFill="1" applyAlignment="1">
      <alignment horizontal="center" vertical="top" wrapText="1"/>
    </xf>
    <xf numFmtId="0" fontId="16" fillId="2" borderId="0" xfId="0" applyFont="1" applyFill="1" applyAlignment="1">
      <alignment vertical="center" wrapText="1"/>
    </xf>
    <xf numFmtId="0" fontId="16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top" wrapText="1"/>
    </xf>
    <xf numFmtId="0" fontId="9" fillId="2" borderId="0" xfId="0" applyFont="1" applyFill="1" applyAlignment="1">
      <alignment vertical="top" wrapText="1"/>
    </xf>
    <xf numFmtId="3" fontId="9" fillId="2" borderId="0" xfId="0" applyNumberFormat="1" applyFont="1" applyFill="1" applyAlignment="1">
      <alignment horizontal="center" vertical="top" wrapText="1"/>
    </xf>
    <xf numFmtId="0" fontId="17" fillId="2" borderId="0" xfId="0" applyFont="1" applyFill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/>
      <protection locked="0"/>
    </xf>
    <xf numFmtId="3" fontId="18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19" fillId="2" borderId="0" xfId="0" applyFont="1" applyFill="1" applyProtection="1">
      <protection locked="0"/>
    </xf>
    <xf numFmtId="0" fontId="0" fillId="0" borderId="0" xfId="0" applyFill="1" applyBorder="1" applyAlignment="1"/>
    <xf numFmtId="0" fontId="0" fillId="0" borderId="5" xfId="0" applyFill="1" applyBorder="1" applyAlignment="1"/>
    <xf numFmtId="0" fontId="20" fillId="0" borderId="6" xfId="0" applyFont="1" applyFill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6" fontId="12" fillId="0" borderId="3" xfId="0" applyNumberFormat="1" applyFont="1" applyBorder="1" applyAlignment="1">
      <alignment horizontal="center" vertical="center" wrapText="1"/>
    </xf>
    <xf numFmtId="6" fontId="12" fillId="0" borderId="4" xfId="0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vertical="center" wrapText="1"/>
    </xf>
    <xf numFmtId="0" fontId="23" fillId="0" borderId="4" xfId="0" applyFont="1" applyBorder="1" applyAlignment="1">
      <alignment horizontal="center" vertical="center" wrapText="1"/>
    </xf>
    <xf numFmtId="6" fontId="23" fillId="0" borderId="4" xfId="0" applyNumberFormat="1" applyFont="1" applyBorder="1" applyAlignment="1">
      <alignment horizontal="center" vertical="center" wrapText="1"/>
    </xf>
    <xf numFmtId="3" fontId="23" fillId="0" borderId="4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6" fontId="12" fillId="0" borderId="4" xfId="0" applyNumberFormat="1" applyFont="1" applyBorder="1" applyAlignment="1">
      <alignment horizontal="center" vertical="center"/>
    </xf>
    <xf numFmtId="6" fontId="13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0" fillId="4" borderId="0" xfId="0" applyFill="1" applyBorder="1" applyAlignment="1"/>
    <xf numFmtId="0" fontId="0" fillId="0" borderId="0" xfId="0" applyAlignment="1">
      <alignment horizontal="center" vertical="center"/>
    </xf>
    <xf numFmtId="0" fontId="0" fillId="4" borderId="5" xfId="0" applyFill="1" applyBorder="1" applyAlignment="1"/>
    <xf numFmtId="0" fontId="4" fillId="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6" fontId="23" fillId="4" borderId="4" xfId="0" applyNumberFormat="1" applyFont="1" applyFill="1" applyBorder="1" applyAlignment="1">
      <alignment horizontal="center" vertical="center" wrapText="1"/>
    </xf>
    <xf numFmtId="6" fontId="23" fillId="0" borderId="1" xfId="0" applyNumberFormat="1" applyFont="1" applyBorder="1" applyAlignment="1">
      <alignment horizontal="center" vertical="center" wrapText="1"/>
    </xf>
    <xf numFmtId="6" fontId="13" fillId="0" borderId="1" xfId="0" applyNumberFormat="1" applyFont="1" applyBorder="1" applyAlignment="1">
      <alignment horizontal="center" vertical="center"/>
    </xf>
    <xf numFmtId="6" fontId="13" fillId="4" borderId="4" xfId="0" applyNumberFormat="1" applyFont="1" applyFill="1" applyBorder="1" applyAlignment="1">
      <alignment horizontal="center" vertical="center"/>
    </xf>
    <xf numFmtId="6" fontId="23" fillId="4" borderId="1" xfId="0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164" fontId="6" fillId="2" borderId="0" xfId="0" applyNumberFormat="1" applyFont="1" applyFill="1" applyAlignment="1" applyProtection="1">
      <alignment horizontal="center" vertical="center" wrapText="1"/>
      <protection locked="0"/>
    </xf>
    <xf numFmtId="0" fontId="9" fillId="4" borderId="0" xfId="0" applyFont="1" applyFill="1" applyAlignment="1">
      <alignment horizontal="center" vertical="center" wrapText="1"/>
    </xf>
    <xf numFmtId="166" fontId="24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9" fillId="0" borderId="8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tent!A1"/><Relationship Id="rId1" Type="http://schemas.openxmlformats.org/officeDocument/2006/relationships/hyperlink" Target="#'Exam Content 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hyperlink" Target="#'Exam Content 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FirstPag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Problem 3'!A1"/><Relationship Id="rId2" Type="http://schemas.openxmlformats.org/officeDocument/2006/relationships/hyperlink" Target="#'Problem 2'!A1"/><Relationship Id="rId1" Type="http://schemas.openxmlformats.org/officeDocument/2006/relationships/hyperlink" Target="#'Problem 1'!A1"/><Relationship Id="rId6" Type="http://schemas.openxmlformats.org/officeDocument/2006/relationships/hyperlink" Target="#FirstPage!A1"/><Relationship Id="rId5" Type="http://schemas.openxmlformats.org/officeDocument/2006/relationships/hyperlink" Target="#'Problem 5'!A1"/><Relationship Id="rId4" Type="http://schemas.openxmlformats.org/officeDocument/2006/relationships/hyperlink" Target="#'Problem 4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Exam Content 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Exam Content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622573</xdr:colOff>
      <xdr:row>3</xdr:row>
      <xdr:rowOff>60960</xdr:rowOff>
    </xdr:from>
    <xdr:to>
      <xdr:col>31</xdr:col>
      <xdr:colOff>161925</xdr:colOff>
      <xdr:row>10</xdr:row>
      <xdr:rowOff>46355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244853" y="609600"/>
          <a:ext cx="8287112" cy="1265555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accent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4000" b="1" baseline="0">
              <a:solidFill>
                <a:srgbClr val="002060"/>
              </a:solidFill>
              <a:latin typeface="Lucida Bright" panose="02040602050505020304" pitchFamily="18" charset="0"/>
            </a:rPr>
            <a:t>CSUSM</a:t>
          </a:r>
          <a:endParaRPr lang="en-US" sz="4000" b="1">
            <a:solidFill>
              <a:srgbClr val="002060"/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20</xdr:col>
      <xdr:colOff>459380</xdr:colOff>
      <xdr:row>46</xdr:row>
      <xdr:rowOff>9979</xdr:rowOff>
    </xdr:from>
    <xdr:to>
      <xdr:col>27</xdr:col>
      <xdr:colOff>365760</xdr:colOff>
      <xdr:row>52</xdr:row>
      <xdr:rowOff>147955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2956180" y="8422459"/>
          <a:ext cx="4280260" cy="123525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800">
              <a:solidFill>
                <a:schemeClr val="tx1"/>
              </a:solidFill>
              <a:latin typeface="Lucida Bright" panose="02040602050505020304" pitchFamily="18" charset="0"/>
            </a:rPr>
            <a:t>Click</a:t>
          </a:r>
          <a:r>
            <a:rPr lang="en-US" sz="2800" baseline="0">
              <a:solidFill>
                <a:schemeClr val="tx1"/>
              </a:solidFill>
              <a:latin typeface="Lucida Bright" panose="02040602050505020304" pitchFamily="18" charset="0"/>
            </a:rPr>
            <a:t> </a:t>
          </a:r>
          <a:r>
            <a:rPr lang="en-US" sz="2800" b="1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Here</a:t>
          </a:r>
          <a:r>
            <a:rPr lang="en-US" sz="2800">
              <a:solidFill>
                <a:schemeClr val="tx1"/>
              </a:solidFill>
              <a:latin typeface="Lucida Bright" panose="02040602050505020304" pitchFamily="18" charset="0"/>
            </a:rPr>
            <a:t> to Start</a:t>
          </a:r>
        </a:p>
      </xdr:txBody>
    </xdr:sp>
    <xdr:clientData/>
  </xdr:twoCellAnchor>
  <xdr:twoCellAnchor>
    <xdr:from>
      <xdr:col>17</xdr:col>
      <xdr:colOff>563245</xdr:colOff>
      <xdr:row>25</xdr:row>
      <xdr:rowOff>163649</xdr:rowOff>
    </xdr:from>
    <xdr:to>
      <xdr:col>30</xdr:col>
      <xdr:colOff>436245</xdr:colOff>
      <xdr:row>43</xdr:row>
      <xdr:rowOff>45720</xdr:rowOff>
    </xdr:to>
    <xdr:sp macro="" textlink="">
      <xdr:nvSpPr>
        <xdr:cNvPr id="11" name="Rounded Rectangl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185525" y="4735649"/>
          <a:ext cx="7995920" cy="3173911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5400" b="1" baseline="0">
              <a:solidFill>
                <a:srgbClr val="C00000"/>
              </a:solidFill>
              <a:latin typeface="Lucida Bright" panose="02040602050505020304" pitchFamily="18" charset="0"/>
            </a:rPr>
            <a:t>Test 3</a:t>
          </a:r>
        </a:p>
        <a:p>
          <a:pPr algn="ctr"/>
          <a:r>
            <a:rPr lang="en-US" sz="5400" b="1" baseline="0">
              <a:solidFill>
                <a:schemeClr val="accent1">
                  <a:lumMod val="50000"/>
                </a:schemeClr>
              </a:solidFill>
              <a:latin typeface="Lucida Bright" panose="02040602050505020304" pitchFamily="18" charset="0"/>
            </a:rPr>
            <a:t>Sample Problems</a:t>
          </a:r>
          <a:endParaRPr lang="en-US" sz="5400" b="1" baseline="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  <a:p>
          <a:pPr algn="ctr"/>
          <a:endParaRPr lang="en-US" sz="3600" b="1" baseline="0">
            <a:solidFill>
              <a:schemeClr val="tx2">
                <a:lumMod val="50000"/>
              </a:schemeClr>
            </a:solidFill>
            <a:latin typeface="Lucida Bright" panose="02040602050505020304" pitchFamily="18" charset="0"/>
          </a:endParaRPr>
        </a:p>
        <a:p>
          <a:pPr algn="ctr"/>
          <a:r>
            <a:rPr lang="en-US" sz="3600" b="1" baseline="0">
              <a:solidFill>
                <a:schemeClr val="tx2">
                  <a:lumMod val="50000"/>
                </a:schemeClr>
              </a:solidFill>
              <a:latin typeface="Lucida Bright" panose="02040602050505020304" pitchFamily="18" charset="0"/>
            </a:rPr>
            <a:t>11/15/21</a:t>
          </a:r>
          <a:endParaRPr lang="en-US" sz="3600" b="1">
            <a:solidFill>
              <a:schemeClr val="tx2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21</xdr:col>
      <xdr:colOff>348255</xdr:colOff>
      <xdr:row>14</xdr:row>
      <xdr:rowOff>125549</xdr:rowOff>
    </xdr:from>
    <xdr:to>
      <xdr:col>27</xdr:col>
      <xdr:colOff>441960</xdr:colOff>
      <xdr:row>21</xdr:row>
      <xdr:rowOff>80645</xdr:rowOff>
    </xdr:to>
    <xdr:sp macro="" textlink="">
      <xdr:nvSpPr>
        <xdr:cNvPr id="12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3469895" y="2685869"/>
          <a:ext cx="3842745" cy="123525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4400" b="1">
              <a:solidFill>
                <a:srgbClr val="C00000"/>
              </a:solidFill>
              <a:latin typeface="Lucida Bright" panose="02040602050505020304" pitchFamily="18" charset="0"/>
            </a:rPr>
            <a:t>BUS</a:t>
          </a:r>
          <a:r>
            <a:rPr lang="en-US" sz="4400" b="1" baseline="0">
              <a:solidFill>
                <a:srgbClr val="C00000"/>
              </a:solidFill>
              <a:latin typeface="Lucida Bright" panose="02040602050505020304" pitchFamily="18" charset="0"/>
            </a:rPr>
            <a:t> 324</a:t>
          </a:r>
          <a:endParaRPr lang="en-US" sz="4400" b="1">
            <a:solidFill>
              <a:srgbClr val="C00000"/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</xdr:col>
      <xdr:colOff>410845</xdr:colOff>
      <xdr:row>28</xdr:row>
      <xdr:rowOff>11249</xdr:rowOff>
    </xdr:from>
    <xdr:to>
      <xdr:col>15</xdr:col>
      <xdr:colOff>283845</xdr:colOff>
      <xdr:row>39</xdr:row>
      <xdr:rowOff>91440</xdr:rowOff>
    </xdr:to>
    <xdr:sp macro="" textlink="">
      <xdr:nvSpPr>
        <xdr:cNvPr id="8" name="Rounded Rectangle 3">
          <a:extLst>
            <a:ext uri="{FF2B5EF4-FFF2-40B4-BE49-F238E27FC236}">
              <a16:creationId xmlns:a16="http://schemas.microsoft.com/office/drawing/2014/main" id="{661055CD-9686-479F-B691-366A563A8CF6}"/>
            </a:ext>
          </a:extLst>
        </xdr:cNvPr>
        <xdr:cNvSpPr/>
      </xdr:nvSpPr>
      <xdr:spPr>
        <a:xfrm>
          <a:off x="1660525" y="5131889"/>
          <a:ext cx="7995920" cy="2091871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5400" b="1" baseline="0">
              <a:solidFill>
                <a:srgbClr val="C00000"/>
              </a:solidFill>
              <a:latin typeface="Lucida Bright" panose="02040602050505020304" pitchFamily="18" charset="0"/>
            </a:rPr>
            <a:t>F-dist., Ch-square, ANOVA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905148</xdr:colOff>
      <xdr:row>1</xdr:row>
      <xdr:rowOff>76200</xdr:rowOff>
    </xdr:from>
    <xdr:to>
      <xdr:col>6</xdr:col>
      <xdr:colOff>488226</xdr:colOff>
      <xdr:row>5</xdr:row>
      <xdr:rowOff>159657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254977" y="261257"/>
          <a:ext cx="5951220" cy="82368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7</a:t>
          </a:r>
          <a:r>
            <a:rPr lang="en-US" sz="3200" b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  </a:t>
          </a:r>
        </a:p>
      </xdr:txBody>
    </xdr:sp>
    <xdr:clientData/>
  </xdr:twoCellAnchor>
  <xdr:twoCellAnchor>
    <xdr:from>
      <xdr:col>0</xdr:col>
      <xdr:colOff>252549</xdr:colOff>
      <xdr:row>0</xdr:row>
      <xdr:rowOff>161109</xdr:rowOff>
    </xdr:from>
    <xdr:to>
      <xdr:col>2</xdr:col>
      <xdr:colOff>343352</xdr:colOff>
      <xdr:row>6</xdr:row>
      <xdr:rowOff>73480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252549" y="161109"/>
          <a:ext cx="1440632" cy="102271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0</xdr:col>
      <xdr:colOff>293007</xdr:colOff>
      <xdr:row>8</xdr:row>
      <xdr:rowOff>21953</xdr:rowOff>
    </xdr:from>
    <xdr:to>
      <xdr:col>8</xdr:col>
      <xdr:colOff>816428</xdr:colOff>
      <xdr:row>23</xdr:row>
      <xdr:rowOff>65315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623409C-1125-49EF-AE94-2909B47331F0}"/>
            </a:ext>
          </a:extLst>
        </xdr:cNvPr>
        <xdr:cNvSpPr txBox="1"/>
      </xdr:nvSpPr>
      <xdr:spPr>
        <a:xfrm>
          <a:off x="293007" y="1502410"/>
          <a:ext cx="10320564" cy="28192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What would be the best decision using the LaPlace approach and the following information?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a) What is the value of the selected alternative?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b) What is the value of the LaPlace coefficient that you used?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400" baseline="0">
            <a:solidFill>
              <a:schemeClr val="tx1"/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9</xdr:col>
      <xdr:colOff>161925</xdr:colOff>
      <xdr:row>7</xdr:row>
      <xdr:rowOff>21771</xdr:rowOff>
    </xdr:from>
    <xdr:to>
      <xdr:col>9</xdr:col>
      <xdr:colOff>161925</xdr:colOff>
      <xdr:row>51</xdr:row>
      <xdr:rowOff>87267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F85F4410-E951-47A0-8AC8-50B279966D7D}"/>
            </a:ext>
          </a:extLst>
        </xdr:cNvPr>
        <xdr:cNvCxnSpPr/>
      </xdr:nvCxnSpPr>
      <xdr:spPr>
        <a:xfrm>
          <a:off x="11341554" y="1317171"/>
          <a:ext cx="0" cy="11985353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92349</xdr:colOff>
      <xdr:row>1</xdr:row>
      <xdr:rowOff>169636</xdr:rowOff>
    </xdr:from>
    <xdr:to>
      <xdr:col>6</xdr:col>
      <xdr:colOff>620487</xdr:colOff>
      <xdr:row>6</xdr:row>
      <xdr:rowOff>68036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966178" y="354693"/>
          <a:ext cx="5165452" cy="82368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8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 </a:t>
          </a:r>
        </a:p>
      </xdr:txBody>
    </xdr:sp>
    <xdr:clientData/>
  </xdr:twoCellAnchor>
  <xdr:twoCellAnchor>
    <xdr:from>
      <xdr:col>0</xdr:col>
      <xdr:colOff>468449</xdr:colOff>
      <xdr:row>0</xdr:row>
      <xdr:rowOff>146595</xdr:rowOff>
    </xdr:from>
    <xdr:to>
      <xdr:col>1</xdr:col>
      <xdr:colOff>348343</xdr:colOff>
      <xdr:row>7</xdr:row>
      <xdr:rowOff>76200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68449" y="146595"/>
          <a:ext cx="1621608" cy="1225005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0</xdr:col>
      <xdr:colOff>853438</xdr:colOff>
      <xdr:row>9</xdr:row>
      <xdr:rowOff>82731</xdr:rowOff>
    </xdr:from>
    <xdr:to>
      <xdr:col>7</xdr:col>
      <xdr:colOff>1175657</xdr:colOff>
      <xdr:row>15</xdr:row>
      <xdr:rowOff>250372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A151AE1-903A-4D41-94EF-1292C87CD1F6}"/>
            </a:ext>
          </a:extLst>
        </xdr:cNvPr>
        <xdr:cNvSpPr txBox="1"/>
      </xdr:nvSpPr>
      <xdr:spPr>
        <a:xfrm>
          <a:off x="853438" y="1748245"/>
          <a:ext cx="9292048" cy="17025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a) What would be the value of the</a:t>
          </a:r>
          <a:r>
            <a:rPr lang="en-US" sz="2400" baseline="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minimum</a:t>
          </a: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opportunity loss?</a:t>
          </a:r>
          <a:endParaRPr lang="en-US" sz="2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b) What is the value of the minimum regret?</a:t>
          </a:r>
          <a:endParaRPr lang="en-US" sz="2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180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8</xdr:col>
      <xdr:colOff>375558</xdr:colOff>
      <xdr:row>0</xdr:row>
      <xdr:rowOff>138791</xdr:rowOff>
    </xdr:from>
    <xdr:to>
      <xdr:col>8</xdr:col>
      <xdr:colOff>446314</xdr:colOff>
      <xdr:row>36</xdr:row>
      <xdr:rowOff>76200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89B1482C-B653-4F26-A6A7-9EB46F6B8422}"/>
            </a:ext>
          </a:extLst>
        </xdr:cNvPr>
        <xdr:cNvCxnSpPr/>
      </xdr:nvCxnSpPr>
      <xdr:spPr>
        <a:xfrm>
          <a:off x="10902044" y="138791"/>
          <a:ext cx="70756" cy="10518323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80551</xdr:colOff>
      <xdr:row>23</xdr:row>
      <xdr:rowOff>148044</xdr:rowOff>
    </xdr:from>
    <xdr:to>
      <xdr:col>8</xdr:col>
      <xdr:colOff>402771</xdr:colOff>
      <xdr:row>24</xdr:row>
      <xdr:rowOff>620485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F68B7CD-541F-4606-B36D-C24FD7EAD5D5}"/>
            </a:ext>
          </a:extLst>
        </xdr:cNvPr>
        <xdr:cNvSpPr txBox="1"/>
      </xdr:nvSpPr>
      <xdr:spPr>
        <a:xfrm>
          <a:off x="7591694" y="6298473"/>
          <a:ext cx="3337563" cy="7772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latin typeface="Lucida Bright" panose="02040602050505020304" pitchFamily="18" charset="0"/>
            </a:rPr>
            <a:t>Maximum Opportunity</a:t>
          </a:r>
          <a:r>
            <a:rPr lang="en-US" sz="1800" baseline="0">
              <a:latin typeface="Lucida Bright" panose="02040602050505020304" pitchFamily="18" charset="0"/>
            </a:rPr>
            <a:t> Loss</a:t>
          </a:r>
          <a:endParaRPr lang="en-US" sz="180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6</xdr:col>
      <xdr:colOff>58778</xdr:colOff>
      <xdr:row>29</xdr:row>
      <xdr:rowOff>202473</xdr:rowOff>
    </xdr:from>
    <xdr:to>
      <xdr:col>8</xdr:col>
      <xdr:colOff>380998</xdr:colOff>
      <xdr:row>30</xdr:row>
      <xdr:rowOff>435428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87A6DE7-8A8A-4377-A810-439C2149DCFF}"/>
            </a:ext>
          </a:extLst>
        </xdr:cNvPr>
        <xdr:cNvSpPr txBox="1"/>
      </xdr:nvSpPr>
      <xdr:spPr>
        <a:xfrm>
          <a:off x="7569921" y="8638902"/>
          <a:ext cx="3337563" cy="5595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 baseline="0">
              <a:latin typeface="Lucida Bright" panose="02040602050505020304" pitchFamily="18" charset="0"/>
            </a:rPr>
            <a:t>Smallest from the Maximum opportunity loss </a:t>
          </a:r>
          <a:endParaRPr lang="en-US" sz="1800">
            <a:latin typeface="Lucida Bright" panose="02040602050505020304" pitchFamily="18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7075</xdr:colOff>
      <xdr:row>1</xdr:row>
      <xdr:rowOff>76201</xdr:rowOff>
    </xdr:from>
    <xdr:to>
      <xdr:col>6</xdr:col>
      <xdr:colOff>1306286</xdr:colOff>
      <xdr:row>5</xdr:row>
      <xdr:rowOff>159658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3261904" y="261258"/>
          <a:ext cx="6752953" cy="82368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9</a:t>
          </a:r>
          <a:r>
            <a:rPr lang="en-US" sz="3200" b="1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 </a:t>
          </a:r>
        </a:p>
      </xdr:txBody>
    </xdr:sp>
    <xdr:clientData/>
  </xdr:twoCellAnchor>
  <xdr:twoCellAnchor>
    <xdr:from>
      <xdr:col>0</xdr:col>
      <xdr:colOff>279764</xdr:colOff>
      <xdr:row>1</xdr:row>
      <xdr:rowOff>38645</xdr:rowOff>
    </xdr:from>
    <xdr:to>
      <xdr:col>2</xdr:col>
      <xdr:colOff>226968</xdr:colOff>
      <xdr:row>6</xdr:row>
      <xdr:rowOff>141516</xdr:rowOff>
    </xdr:to>
    <xdr:sp macro="" textlink="">
      <xdr:nvSpPr>
        <xdr:cNvPr id="3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279764" y="229145"/>
          <a:ext cx="1185454" cy="1055371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9</xdr:col>
      <xdr:colOff>89807</xdr:colOff>
      <xdr:row>0</xdr:row>
      <xdr:rowOff>88356</xdr:rowOff>
    </xdr:from>
    <xdr:to>
      <xdr:col>9</xdr:col>
      <xdr:colOff>89807</xdr:colOff>
      <xdr:row>46</xdr:row>
      <xdr:rowOff>27396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CxnSpPr/>
      </xdr:nvCxnSpPr>
      <xdr:spPr>
        <a:xfrm flipH="1">
          <a:off x="14197693" y="88356"/>
          <a:ext cx="0" cy="12370526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468086</xdr:colOff>
      <xdr:row>9</xdr:row>
      <xdr:rowOff>87088</xdr:rowOff>
    </xdr:from>
    <xdr:to>
      <xdr:col>7</xdr:col>
      <xdr:colOff>740228</xdr:colOff>
      <xdr:row>10</xdr:row>
      <xdr:rowOff>696687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2E77889-CCDE-4FE7-B5B7-40258D1A4DD3}"/>
            </a:ext>
          </a:extLst>
        </xdr:cNvPr>
        <xdr:cNvSpPr txBox="1"/>
      </xdr:nvSpPr>
      <xdr:spPr>
        <a:xfrm>
          <a:off x="468086" y="1752602"/>
          <a:ext cx="11451771" cy="7946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Determine the </a:t>
          </a:r>
          <a:r>
            <a:rPr lang="en-US" sz="2000" b="1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EMV</a:t>
          </a: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for each alternative and select the best alternative to pursue.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000" baseline="0">
            <a:solidFill>
              <a:schemeClr val="tx1"/>
            </a:solidFill>
            <a:latin typeface="Lucida Bright" panose="02040602050505020304" pitchFamily="18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472079</xdr:colOff>
      <xdr:row>1</xdr:row>
      <xdr:rowOff>34109</xdr:rowOff>
    </xdr:from>
    <xdr:to>
      <xdr:col>2</xdr:col>
      <xdr:colOff>860425</xdr:colOff>
      <xdr:row>7</xdr:row>
      <xdr:rowOff>101600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472079" y="211909"/>
          <a:ext cx="1645646" cy="1134291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462644</xdr:colOff>
      <xdr:row>1</xdr:row>
      <xdr:rowOff>122465</xdr:rowOff>
    </xdr:from>
    <xdr:to>
      <xdr:col>8</xdr:col>
      <xdr:colOff>299358</xdr:colOff>
      <xdr:row>7</xdr:row>
      <xdr:rowOff>31751</xdr:rowOff>
    </xdr:to>
    <xdr:sp macro="" textlink="">
      <xdr:nvSpPr>
        <xdr:cNvPr id="9" name="Rounded Rectangle 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2925537" y="312965"/>
          <a:ext cx="5715000" cy="105228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10</a:t>
          </a:r>
          <a:r>
            <a:rPr lang="en-US" sz="3200" b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</a:p>
      </xdr:txBody>
    </xdr:sp>
    <xdr:clientData/>
  </xdr:twoCellAnchor>
  <xdr:twoCellAnchor>
    <xdr:from>
      <xdr:col>1</xdr:col>
      <xdr:colOff>130628</xdr:colOff>
      <xdr:row>9</xdr:row>
      <xdr:rowOff>148046</xdr:rowOff>
    </xdr:from>
    <xdr:to>
      <xdr:col>12</xdr:col>
      <xdr:colOff>30480</xdr:colOff>
      <xdr:row>52</xdr:row>
      <xdr:rowOff>63500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006AE05-3F7E-4527-9167-33C594A93279}"/>
            </a:ext>
          </a:extLst>
        </xdr:cNvPr>
        <xdr:cNvSpPr txBox="1"/>
      </xdr:nvSpPr>
      <xdr:spPr>
        <a:xfrm>
          <a:off x="752928" y="1748246"/>
          <a:ext cx="9894752" cy="90467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10. Ethical Challenge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Palm oil is in 50% of all household and food products sold in the West. 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It is an ingredient in shampoo, toothpaste, detergent, frozen microwave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dinners, cookies, peanut butter, lotion, makeup and much more!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Palm oil is a type of vegetable oil made from the fruit of the African oil palm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tree, which originates in West Africa. However, it can be grown successfully in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any humid tropical climate and has taken a strong foothold in Indonesia.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Every year it is estimated that between 1,000 to 5,000 orangutans are killed in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Palm Oil concessions. That is a significant portion of the wild orangutan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 population which is lost–without fail–every single year. Palm oil is the leading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cause of orangutan extinction.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Use the decision tree method to analyze the situation and decide whether you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should stop buying products that have palm oil as an ingredient.</a:t>
          </a: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After all you are one of the stakeholders.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ts val="1875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What is your answer: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ct val="107000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a) Should stop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fontAlgn="base">
            <a:lnSpc>
              <a:spcPct val="107000"/>
            </a:lnSpc>
            <a:spcBef>
              <a:spcPts val="0"/>
            </a:spcBef>
            <a:spcAft>
              <a:spcPts val="1500"/>
            </a:spcAft>
          </a:pPr>
          <a:r>
            <a:rPr lang="en-US" sz="2000">
              <a:solidFill>
                <a:srgbClr val="414141"/>
              </a:solidFill>
              <a:effectLst/>
              <a:latin typeface="Lucida Bright" panose="020406020505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b) Should not stop</a:t>
          </a:r>
          <a:endParaRPr lang="en-US" sz="2000">
            <a:effectLst/>
            <a:latin typeface="Lucida Bright" panose="020406020505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0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12</xdr:col>
      <xdr:colOff>762000</xdr:colOff>
      <xdr:row>7</xdr:row>
      <xdr:rowOff>121920</xdr:rowOff>
    </xdr:from>
    <xdr:to>
      <xdr:col>12</xdr:col>
      <xdr:colOff>762000</xdr:colOff>
      <xdr:row>49</xdr:row>
      <xdr:rowOff>60960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CBF2F029-A01B-49A3-9E60-E3DB7B2F5C2E}"/>
            </a:ext>
          </a:extLst>
        </xdr:cNvPr>
        <xdr:cNvCxnSpPr/>
      </xdr:nvCxnSpPr>
      <xdr:spPr>
        <a:xfrm flipH="1">
          <a:off x="11384280" y="1402080"/>
          <a:ext cx="0" cy="897636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165100</xdr:colOff>
      <xdr:row>10</xdr:row>
      <xdr:rowOff>152400</xdr:rowOff>
    </xdr:from>
    <xdr:to>
      <xdr:col>21</xdr:col>
      <xdr:colOff>355582</xdr:colOff>
      <xdr:row>28</xdr:row>
      <xdr:rowOff>113070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3274AA-8879-4CE8-83BD-85733515B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25300" y="1930400"/>
          <a:ext cx="5651482" cy="3389670"/>
        </a:xfrm>
        <a:prstGeom prst="rect">
          <a:avLst/>
        </a:prstGeom>
      </xdr:spPr>
    </xdr:pic>
    <xdr:clientData/>
  </xdr:twoCellAnchor>
  <xdr:twoCellAnchor editAs="oneCell">
    <xdr:from>
      <xdr:col>13</xdr:col>
      <xdr:colOff>194521</xdr:colOff>
      <xdr:row>29</xdr:row>
      <xdr:rowOff>63500</xdr:rowOff>
    </xdr:from>
    <xdr:to>
      <xdr:col>21</xdr:col>
      <xdr:colOff>368301</xdr:colOff>
      <xdr:row>64</xdr:row>
      <xdr:rowOff>127000</xdr:rowOff>
    </xdr:to>
    <xdr:pic>
      <xdr:nvPicPr>
        <xdr:cNvPr id="21" name="Picture 20" descr="Orangutan - Wikipedia">
          <a:extLst>
            <a:ext uri="{FF2B5EF4-FFF2-40B4-BE49-F238E27FC236}">
              <a16:creationId xmlns:a16="http://schemas.microsoft.com/office/drawing/2014/main" id="{A4368FE2-BAF2-4D06-8466-4E414DD80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4721" y="5562600"/>
          <a:ext cx="5634780" cy="742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646340</xdr:colOff>
      <xdr:row>1</xdr:row>
      <xdr:rowOff>28708</xdr:rowOff>
    </xdr:from>
    <xdr:to>
      <xdr:col>2</xdr:col>
      <xdr:colOff>976313</xdr:colOff>
      <xdr:row>8</xdr:row>
      <xdr:rowOff>42862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201766-75A6-4A1D-AC58-AD4B4CC3285A}"/>
            </a:ext>
          </a:extLst>
        </xdr:cNvPr>
        <xdr:cNvSpPr/>
      </xdr:nvSpPr>
      <xdr:spPr>
        <a:xfrm>
          <a:off x="1271180" y="211588"/>
          <a:ext cx="1556793" cy="129431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708116</xdr:colOff>
      <xdr:row>2</xdr:row>
      <xdr:rowOff>137160</xdr:rowOff>
    </xdr:from>
    <xdr:to>
      <xdr:col>11</xdr:col>
      <xdr:colOff>274320</xdr:colOff>
      <xdr:row>8</xdr:row>
      <xdr:rowOff>23949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398DD8DC-39D6-4082-BBF8-98F4080E0A5F}"/>
            </a:ext>
          </a:extLst>
        </xdr:cNvPr>
        <xdr:cNvSpPr/>
      </xdr:nvSpPr>
      <xdr:spPr>
        <a:xfrm>
          <a:off x="4640036" y="502920"/>
          <a:ext cx="7239544" cy="984069"/>
        </a:xfrm>
        <a:prstGeom prst="roundRect">
          <a:avLst/>
        </a:prstGeom>
        <a:solidFill>
          <a:srgbClr val="FFC000"/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1" baseline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Inquiry Form</a:t>
          </a:r>
          <a:endParaRPr lang="en-US" sz="3200" b="1">
            <a:solidFill>
              <a:schemeClr val="accent4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555170</xdr:colOff>
      <xdr:row>11</xdr:row>
      <xdr:rowOff>149680</xdr:rowOff>
    </xdr:from>
    <xdr:to>
      <xdr:col>9</xdr:col>
      <xdr:colOff>367393</xdr:colOff>
      <xdr:row>32</xdr:row>
      <xdr:rowOff>57149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B287289-F310-4662-BAA1-DBFE203840B2}"/>
            </a:ext>
          </a:extLst>
        </xdr:cNvPr>
        <xdr:cNvSpPr txBox="1"/>
      </xdr:nvSpPr>
      <xdr:spPr>
        <a:xfrm>
          <a:off x="555170" y="2161360"/>
          <a:ext cx="10167803" cy="38165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3200" b="1" baseline="0">
              <a:solidFill>
                <a:srgbClr val="C00000"/>
              </a:solidFill>
              <a:latin typeface="Lucida Bright" panose="02040602050505020304" pitchFamily="18" charset="0"/>
            </a:rPr>
            <a:t>Your name: </a:t>
          </a:r>
          <a:r>
            <a:rPr lang="en-US" sz="3200" b="1" baseline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Type here</a:t>
          </a:r>
        </a:p>
        <a:p>
          <a:endParaRPr lang="en-US" sz="3200" b="1" baseline="0">
            <a:solidFill>
              <a:srgbClr val="C00000"/>
            </a:solidFill>
            <a:latin typeface="Lucida Bright" panose="02040602050505020304" pitchFamily="18" charset="0"/>
          </a:endParaRPr>
        </a:p>
        <a:p>
          <a:r>
            <a:rPr lang="en-US" sz="3200" b="1" baseline="0">
              <a:solidFill>
                <a:srgbClr val="C00000"/>
              </a:solidFill>
              <a:latin typeface="Lucida Bright" panose="02040602050505020304" pitchFamily="18" charset="0"/>
            </a:rPr>
            <a:t>Class section (Day): </a:t>
          </a:r>
          <a:r>
            <a:rPr lang="en-US" sz="3200" b="1" baseline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type here</a:t>
          </a:r>
        </a:p>
        <a:p>
          <a:endParaRPr lang="en-US" sz="3200" b="1" baseline="0">
            <a:solidFill>
              <a:srgbClr val="C00000"/>
            </a:solidFill>
            <a:latin typeface="Lucida Bright" panose="02040602050505020304" pitchFamily="18" charset="0"/>
          </a:endParaRPr>
        </a:p>
        <a:p>
          <a:r>
            <a:rPr lang="en-US" sz="3200" b="1" baseline="0">
              <a:solidFill>
                <a:srgbClr val="C00000"/>
              </a:solidFill>
              <a:latin typeface="Lucida Bright" panose="02040602050505020304" pitchFamily="18" charset="0"/>
            </a:rPr>
            <a:t>Class time: </a:t>
          </a:r>
          <a:r>
            <a:rPr lang="en-US" sz="3200" b="1" baseline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Type here</a:t>
          </a:r>
        </a:p>
      </xdr:txBody>
    </xdr:sp>
    <xdr:clientData/>
  </xdr:twoCellAnchor>
  <xdr:twoCellAnchor>
    <xdr:from>
      <xdr:col>0</xdr:col>
      <xdr:colOff>539930</xdr:colOff>
      <xdr:row>39</xdr:row>
      <xdr:rowOff>73480</xdr:rowOff>
    </xdr:from>
    <xdr:to>
      <xdr:col>9</xdr:col>
      <xdr:colOff>352153</xdr:colOff>
      <xdr:row>86</xdr:row>
      <xdr:rowOff>11975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B896A18-6DD3-49BD-96E8-4DB1189D2928}"/>
            </a:ext>
          </a:extLst>
        </xdr:cNvPr>
        <xdr:cNvSpPr txBox="1"/>
      </xdr:nvSpPr>
      <xdr:spPr>
        <a:xfrm>
          <a:off x="539930" y="7449640"/>
          <a:ext cx="10167803" cy="85338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Problem to be reviewed: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Reason: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My solution and rationale: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</xdr:txBody>
    </xdr:sp>
    <xdr:clientData/>
  </xdr:twoCellAnchor>
  <xdr:twoCellAnchor>
    <xdr:from>
      <xdr:col>1</xdr:col>
      <xdr:colOff>60960</xdr:colOff>
      <xdr:row>89</xdr:row>
      <xdr:rowOff>152400</xdr:rowOff>
    </xdr:from>
    <xdr:to>
      <xdr:col>9</xdr:col>
      <xdr:colOff>498023</xdr:colOff>
      <xdr:row>136</xdr:row>
      <xdr:rowOff>90895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BB172D8-ACC0-418B-BB5D-ABC4EE6541AF}"/>
            </a:ext>
          </a:extLst>
        </xdr:cNvPr>
        <xdr:cNvSpPr txBox="1"/>
      </xdr:nvSpPr>
      <xdr:spPr>
        <a:xfrm>
          <a:off x="685800" y="16672560"/>
          <a:ext cx="10167803" cy="85338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Problem to be reviewed: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Reason: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My solution and rationale: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</xdr:txBody>
    </xdr:sp>
    <xdr:clientData/>
  </xdr:twoCellAnchor>
  <xdr:twoCellAnchor>
    <xdr:from>
      <xdr:col>1</xdr:col>
      <xdr:colOff>0</xdr:colOff>
      <xdr:row>142</xdr:row>
      <xdr:rowOff>0</xdr:rowOff>
    </xdr:from>
    <xdr:to>
      <xdr:col>9</xdr:col>
      <xdr:colOff>437063</xdr:colOff>
      <xdr:row>188</xdr:row>
      <xdr:rowOff>121375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464E30A-7A14-411E-A800-FC103572176B}"/>
            </a:ext>
          </a:extLst>
        </xdr:cNvPr>
        <xdr:cNvSpPr txBox="1"/>
      </xdr:nvSpPr>
      <xdr:spPr>
        <a:xfrm>
          <a:off x="624840" y="26212800"/>
          <a:ext cx="10167803" cy="85338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Problem to be reviewed: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Reason: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My solution and rationale: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</xdr:txBody>
    </xdr:sp>
    <xdr:clientData/>
  </xdr:twoCellAnchor>
  <xdr:twoCellAnchor>
    <xdr:from>
      <xdr:col>13</xdr:col>
      <xdr:colOff>198120</xdr:colOff>
      <xdr:row>2</xdr:row>
      <xdr:rowOff>106680</xdr:rowOff>
    </xdr:from>
    <xdr:to>
      <xdr:col>23</xdr:col>
      <xdr:colOff>133350</xdr:colOff>
      <xdr:row>21</xdr:row>
      <xdr:rowOff>171450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832FAB2-AB4B-42B8-92EF-FF80B5EB1892}"/>
            </a:ext>
          </a:extLst>
        </xdr:cNvPr>
        <xdr:cNvSpPr txBox="1"/>
      </xdr:nvSpPr>
      <xdr:spPr>
        <a:xfrm>
          <a:off x="13601700" y="472440"/>
          <a:ext cx="7113270" cy="35394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>
              <a:solidFill>
                <a:schemeClr val="dk1"/>
              </a:solidFill>
              <a:latin typeface="Lucida Bright" panose="02040602050505020304" pitchFamily="18" charset="0"/>
              <a:ea typeface="+mn-ea"/>
              <a:cs typeface="+mn-cs"/>
            </a:rPr>
            <a:t>If you</a:t>
          </a:r>
          <a:r>
            <a:rPr lang="en-US" sz="2400" baseline="0">
              <a:solidFill>
                <a:schemeClr val="dk1"/>
              </a:solidFill>
              <a:latin typeface="Lucida Bright" panose="02040602050505020304" pitchFamily="18" charset="0"/>
              <a:ea typeface="+mn-ea"/>
              <a:cs typeface="+mn-cs"/>
            </a:rPr>
            <a:t> would like me to review any of your test answers please fill this </a:t>
          </a:r>
          <a:r>
            <a:rPr lang="en-US" sz="2400" b="1" baseline="0">
              <a:solidFill>
                <a:srgbClr val="800000"/>
              </a:solidFill>
              <a:latin typeface="Lucida Bright" panose="02040602050505020304" pitchFamily="18" charset="0"/>
              <a:ea typeface="+mn-ea"/>
              <a:cs typeface="+mn-cs"/>
            </a:rPr>
            <a:t>Inquiry Form.</a:t>
          </a:r>
        </a:p>
        <a:p>
          <a:endParaRPr lang="en-US" sz="2400" baseline="0">
            <a:solidFill>
              <a:schemeClr val="dk1"/>
            </a:solidFill>
            <a:latin typeface="Lucida Bright" panose="02040602050505020304" pitchFamily="18" charset="0"/>
            <a:ea typeface="+mn-ea"/>
            <a:cs typeface="+mn-cs"/>
          </a:endParaRPr>
        </a:p>
        <a:p>
          <a:pPr algn="l" eaLnBrk="1" fontAlgn="auto" latinLnBrk="0" hangingPunct="1"/>
          <a:r>
            <a:rPr lang="en-US" sz="2400" baseline="0">
              <a:solidFill>
                <a:schemeClr val="dk1"/>
              </a:solidFill>
              <a:latin typeface="Lucida Bright" panose="02040602050505020304" pitchFamily="18" charset="0"/>
              <a:ea typeface="+mn-ea"/>
              <a:cs typeface="+mn-cs"/>
            </a:rPr>
            <a:t>When done, please:</a:t>
          </a:r>
        </a:p>
        <a:p>
          <a:pPr eaLnBrk="1" fontAlgn="auto" latinLnBrk="0" hangingPunct="1"/>
          <a:endParaRPr lang="en-US" sz="2400" baseline="0">
            <a:solidFill>
              <a:schemeClr val="dk1"/>
            </a:solidFill>
            <a:latin typeface="Lucida Bright" panose="02040602050505020304" pitchFamily="18" charset="0"/>
            <a:ea typeface="+mn-ea"/>
            <a:cs typeface="+mn-cs"/>
          </a:endParaRPr>
        </a:p>
        <a:p>
          <a:pPr eaLnBrk="1" fontAlgn="auto" latinLnBrk="0" hangingPunct="1"/>
          <a:r>
            <a:rPr lang="en-US" sz="2400" baseline="0">
              <a:solidFill>
                <a:schemeClr val="dk1"/>
              </a:solidFill>
              <a:latin typeface="Lucida Bright" panose="02040602050505020304" pitchFamily="18" charset="0"/>
              <a:ea typeface="+mn-ea"/>
              <a:cs typeface="+mn-cs"/>
            </a:rPr>
            <a:t>1. Save this file.</a:t>
          </a:r>
        </a:p>
        <a:p>
          <a:pPr eaLnBrk="1" fontAlgn="auto" latinLnBrk="0" hangingPunct="1"/>
          <a:r>
            <a:rPr lang="en-US" sz="2400" b="0" baseline="0">
              <a:solidFill>
                <a:schemeClr val="tx2">
                  <a:lumMod val="50000"/>
                </a:schemeClr>
              </a:solidFill>
              <a:latin typeface="Lucida Bright" panose="02040602050505020304" pitchFamily="18" charset="0"/>
              <a:ea typeface="+mn-ea"/>
              <a:cs typeface="+mn-cs"/>
            </a:rPr>
            <a:t>2. </a:t>
          </a:r>
          <a:r>
            <a:rPr lang="en-US" sz="2400" b="1" baseline="0">
              <a:solidFill>
                <a:schemeClr val="tx2">
                  <a:lumMod val="50000"/>
                </a:schemeClr>
              </a:solidFill>
              <a:latin typeface="Lucida Bright" panose="02040602050505020304" pitchFamily="18" charset="0"/>
              <a:ea typeface="+mn-ea"/>
              <a:cs typeface="+mn-cs"/>
            </a:rPr>
            <a:t>E-mail the entire file to:</a:t>
          </a:r>
        </a:p>
        <a:p>
          <a:pPr eaLnBrk="1" fontAlgn="auto" latinLnBrk="0" hangingPunct="1"/>
          <a:endParaRPr lang="en-US" sz="2400" b="1" baseline="0">
            <a:solidFill>
              <a:schemeClr val="tx2">
                <a:lumMod val="50000"/>
              </a:schemeClr>
            </a:solidFill>
            <a:latin typeface="Lucida Bright" panose="02040602050505020304" pitchFamily="18" charset="0"/>
            <a:ea typeface="+mn-ea"/>
            <a:cs typeface="+mn-cs"/>
          </a:endParaRPr>
        </a:p>
        <a:p>
          <a:pPr eaLnBrk="1" fontAlgn="auto" latinLnBrk="0" hangingPunct="1"/>
          <a:r>
            <a:rPr lang="en-US" sz="2400" b="1" baseline="0">
              <a:solidFill>
                <a:schemeClr val="tx2">
                  <a:lumMod val="50000"/>
                </a:schemeClr>
              </a:solidFill>
              <a:latin typeface="Lucida Bright" panose="02040602050505020304" pitchFamily="18" charset="0"/>
              <a:ea typeface="+mn-ea"/>
              <a:cs typeface="+mn-cs"/>
            </a:rPr>
            <a:t> </a:t>
          </a:r>
          <a:r>
            <a:rPr lang="en-US" sz="2400" b="1" baseline="0">
              <a:solidFill>
                <a:srgbClr val="C00000"/>
              </a:solidFill>
              <a:latin typeface="Lucida Bright" panose="02040602050505020304" pitchFamily="18" charset="0"/>
              <a:ea typeface="+mn-ea"/>
              <a:cs typeface="+mn-cs"/>
            </a:rPr>
            <a:t>dpodobas@csusm.edu</a:t>
          </a:r>
        </a:p>
        <a:p>
          <a:pPr eaLnBrk="1" fontAlgn="auto" latinLnBrk="0" hangingPunct="1"/>
          <a:endParaRPr lang="en-US" sz="20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1</xdr:col>
      <xdr:colOff>38100</xdr:colOff>
      <xdr:row>194</xdr:row>
      <xdr:rowOff>76200</xdr:rowOff>
    </xdr:from>
    <xdr:to>
      <xdr:col>9</xdr:col>
      <xdr:colOff>475163</xdr:colOff>
      <xdr:row>241</xdr:row>
      <xdr:rowOff>7075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7419EB8-16A0-4B83-90A5-1C4F9435AC78}"/>
            </a:ext>
          </a:extLst>
        </xdr:cNvPr>
        <xdr:cNvSpPr txBox="1"/>
      </xdr:nvSpPr>
      <xdr:spPr>
        <a:xfrm>
          <a:off x="662940" y="35798760"/>
          <a:ext cx="10167803" cy="8526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Problem to be reviewed: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Reason: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endParaRPr lang="en-US" sz="2800" b="1" baseline="0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r>
            <a:rPr lang="en-US" sz="28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My solution and rationale:</a:t>
          </a:r>
        </a:p>
        <a:p>
          <a:r>
            <a:rPr lang="en-US" sz="2000" b="0" baseline="0">
              <a:solidFill>
                <a:schemeClr val="tx1"/>
              </a:solidFill>
              <a:latin typeface="Lucida Bright" panose="02040602050505020304" pitchFamily="18" charset="0"/>
            </a:rPr>
            <a:t>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213724</xdr:colOff>
      <xdr:row>3</xdr:row>
      <xdr:rowOff>16327</xdr:rowOff>
    </xdr:from>
    <xdr:to>
      <xdr:col>26</xdr:col>
      <xdr:colOff>371566</xdr:colOff>
      <xdr:row>9</xdr:row>
      <xdr:rowOff>9525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303624" y="549727"/>
          <a:ext cx="8247742" cy="1059998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accent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4000" b="1" baseline="0">
              <a:solidFill>
                <a:schemeClr val="tx2">
                  <a:lumMod val="50000"/>
                </a:schemeClr>
              </a:solidFill>
              <a:latin typeface="Lucida Bright" panose="02040602050505020304" pitchFamily="18" charset="0"/>
            </a:rPr>
            <a:t> Content</a:t>
          </a:r>
          <a:endParaRPr lang="en-US" sz="40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8</xdr:col>
      <xdr:colOff>113574</xdr:colOff>
      <xdr:row>14</xdr:row>
      <xdr:rowOff>132713</xdr:rowOff>
    </xdr:from>
    <xdr:to>
      <xdr:col>15</xdr:col>
      <xdr:colOff>366667</xdr:colOff>
      <xdr:row>19</xdr:row>
      <xdr:rowOff>110942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091974" y="2621913"/>
          <a:ext cx="4609193" cy="867229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600">
              <a:solidFill>
                <a:schemeClr val="tx1"/>
              </a:solidFill>
              <a:latin typeface="Lucida Bright" panose="02040602050505020304" pitchFamily="18" charset="0"/>
            </a:rPr>
            <a:t>Problem</a:t>
          </a:r>
          <a:r>
            <a:rPr lang="en-US" sz="3600" baseline="0">
              <a:solidFill>
                <a:schemeClr val="tx1"/>
              </a:solidFill>
              <a:latin typeface="Lucida Bright" panose="02040602050505020304" pitchFamily="18" charset="0"/>
            </a:rPr>
            <a:t> </a:t>
          </a:r>
          <a:r>
            <a:rPr lang="en-US" sz="36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1</a:t>
          </a:r>
          <a:endParaRPr lang="en-US" sz="3600" b="1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16</xdr:col>
      <xdr:colOff>348796</xdr:colOff>
      <xdr:row>15</xdr:row>
      <xdr:rowOff>1361</xdr:rowOff>
    </xdr:from>
    <xdr:to>
      <xdr:col>23</xdr:col>
      <xdr:colOff>601889</xdr:colOff>
      <xdr:row>19</xdr:row>
      <xdr:rowOff>115660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305596" y="2668361"/>
          <a:ext cx="4609193" cy="825499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600">
              <a:solidFill>
                <a:schemeClr val="tx1"/>
              </a:solidFill>
              <a:latin typeface="Lucida Bright" panose="02040602050505020304" pitchFamily="18" charset="0"/>
            </a:rPr>
            <a:t>Problem</a:t>
          </a:r>
          <a:r>
            <a:rPr lang="en-US" sz="3600" baseline="0">
              <a:solidFill>
                <a:schemeClr val="tx1"/>
              </a:solidFill>
              <a:latin typeface="Lucida Bright" panose="02040602050505020304" pitchFamily="18" charset="0"/>
            </a:rPr>
            <a:t> </a:t>
          </a:r>
          <a:r>
            <a:rPr lang="en-US" sz="36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2</a:t>
          </a:r>
          <a:endParaRPr lang="en-US" sz="3600" b="1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24</xdr:col>
      <xdr:colOff>443592</xdr:colOff>
      <xdr:row>14</xdr:row>
      <xdr:rowOff>120650</xdr:rowOff>
    </xdr:from>
    <xdr:to>
      <xdr:col>32</xdr:col>
      <xdr:colOff>74385</xdr:colOff>
      <xdr:row>19</xdr:row>
      <xdr:rowOff>39006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5378792" y="2609850"/>
          <a:ext cx="4609193" cy="80735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600">
              <a:solidFill>
                <a:schemeClr val="tx1"/>
              </a:solidFill>
              <a:latin typeface="Lucida Bright" panose="02040602050505020304" pitchFamily="18" charset="0"/>
            </a:rPr>
            <a:t>Problem</a:t>
          </a:r>
          <a:r>
            <a:rPr lang="en-US" sz="3600" baseline="0">
              <a:solidFill>
                <a:schemeClr val="tx1"/>
              </a:solidFill>
              <a:latin typeface="Lucida Bright" panose="02040602050505020304" pitchFamily="18" charset="0"/>
            </a:rPr>
            <a:t> </a:t>
          </a:r>
          <a:r>
            <a:rPr lang="en-US" sz="36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3</a:t>
          </a:r>
          <a:endParaRPr lang="en-US" sz="3600" b="1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12</xdr:col>
      <xdr:colOff>17235</xdr:colOff>
      <xdr:row>22</xdr:row>
      <xdr:rowOff>56243</xdr:rowOff>
    </xdr:from>
    <xdr:to>
      <xdr:col>19</xdr:col>
      <xdr:colOff>270328</xdr:colOff>
      <xdr:row>26</xdr:row>
      <xdr:rowOff>165099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7484835" y="3967843"/>
          <a:ext cx="4609193" cy="82005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600">
              <a:solidFill>
                <a:schemeClr val="tx1"/>
              </a:solidFill>
              <a:latin typeface="Lucida Bright" panose="02040602050505020304" pitchFamily="18" charset="0"/>
            </a:rPr>
            <a:t>Problem</a:t>
          </a:r>
          <a:r>
            <a:rPr lang="en-US" sz="3600" baseline="0">
              <a:solidFill>
                <a:schemeClr val="tx1"/>
              </a:solidFill>
              <a:latin typeface="Lucida Bright" panose="02040602050505020304" pitchFamily="18" charset="0"/>
            </a:rPr>
            <a:t> </a:t>
          </a:r>
          <a:r>
            <a:rPr lang="en-US" sz="36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4</a:t>
          </a:r>
          <a:endParaRPr lang="en-US" sz="3600" b="1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20</xdr:col>
      <xdr:colOff>371925</xdr:colOff>
      <xdr:row>21</xdr:row>
      <xdr:rowOff>117022</xdr:rowOff>
    </xdr:from>
    <xdr:to>
      <xdr:col>28</xdr:col>
      <xdr:colOff>31746</xdr:colOff>
      <xdr:row>26</xdr:row>
      <xdr:rowOff>51708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2817925" y="3850822"/>
          <a:ext cx="4638221" cy="82368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600">
              <a:solidFill>
                <a:schemeClr val="tx1"/>
              </a:solidFill>
              <a:latin typeface="Lucida Bright" panose="02040602050505020304" pitchFamily="18" charset="0"/>
            </a:rPr>
            <a:t>Problem</a:t>
          </a:r>
          <a:r>
            <a:rPr lang="en-US" sz="3600" baseline="0">
              <a:solidFill>
                <a:schemeClr val="tx1"/>
              </a:solidFill>
              <a:latin typeface="Lucida Bright" panose="02040602050505020304" pitchFamily="18" charset="0"/>
            </a:rPr>
            <a:t> </a:t>
          </a:r>
          <a:r>
            <a:rPr lang="en-US" sz="3600" b="1" baseline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5</a:t>
          </a:r>
          <a:endParaRPr lang="en-US" sz="3600" b="1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</xdr:col>
      <xdr:colOff>23132</xdr:colOff>
      <xdr:row>1</xdr:row>
      <xdr:rowOff>163286</xdr:rowOff>
    </xdr:from>
    <xdr:to>
      <xdr:col>4</xdr:col>
      <xdr:colOff>393700</xdr:colOff>
      <xdr:row>9</xdr:row>
      <xdr:rowOff>63500</xdr:rowOff>
    </xdr:to>
    <xdr:sp macro="" textlink="">
      <xdr:nvSpPr>
        <xdr:cNvPr id="11" name="Left Arrow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267732" y="341086"/>
          <a:ext cx="1615168" cy="132261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298270</xdr:colOff>
      <xdr:row>2</xdr:row>
      <xdr:rowOff>16329</xdr:rowOff>
    </xdr:from>
    <xdr:to>
      <xdr:col>9</xdr:col>
      <xdr:colOff>585107</xdr:colOff>
      <xdr:row>6</xdr:row>
      <xdr:rowOff>92529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761163" y="397329"/>
          <a:ext cx="5035730" cy="838200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1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 </a:t>
          </a:r>
        </a:p>
      </xdr:txBody>
    </xdr:sp>
    <xdr:clientData/>
  </xdr:twoCellAnchor>
  <xdr:twoCellAnchor>
    <xdr:from>
      <xdr:col>1</xdr:col>
      <xdr:colOff>304801</xdr:colOff>
      <xdr:row>9</xdr:row>
      <xdr:rowOff>28300</xdr:rowOff>
    </xdr:from>
    <xdr:to>
      <xdr:col>10</xdr:col>
      <xdr:colOff>1</xdr:colOff>
      <xdr:row>18</xdr:row>
      <xdr:rowOff>43542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925287" y="1693814"/>
          <a:ext cx="10112828" cy="16807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There are three different options under consideration.  The following set of random datapoints were collected. Test the Ho, at α = 0.05 that the means of these options are equal.</a:t>
          </a:r>
        </a:p>
        <a:p>
          <a:r>
            <a:rPr lang="en-US" sz="800" baseline="0">
              <a:solidFill>
                <a:schemeClr val="bg1"/>
              </a:solidFill>
              <a:latin typeface="Lucida Bright" panose="02040602050505020304" pitchFamily="18" charset="0"/>
            </a:rPr>
            <a:t>ask550</a:t>
          </a:r>
        </a:p>
      </xdr:txBody>
    </xdr:sp>
    <xdr:clientData/>
  </xdr:twoCellAnchor>
  <xdr:twoCellAnchor>
    <xdr:from>
      <xdr:col>1</xdr:col>
      <xdr:colOff>306979</xdr:colOff>
      <xdr:row>1</xdr:row>
      <xdr:rowOff>161109</xdr:rowOff>
    </xdr:from>
    <xdr:to>
      <xdr:col>2</xdr:col>
      <xdr:colOff>866504</xdr:colOff>
      <xdr:row>7</xdr:row>
      <xdr:rowOff>73480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16579" y="351609"/>
          <a:ext cx="1178650" cy="1055371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10</xdr:col>
      <xdr:colOff>838201</xdr:colOff>
      <xdr:row>5</xdr:row>
      <xdr:rowOff>48442</xdr:rowOff>
    </xdr:from>
    <xdr:to>
      <xdr:col>10</xdr:col>
      <xdr:colOff>838201</xdr:colOff>
      <xdr:row>42</xdr:row>
      <xdr:rowOff>172539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H="1">
          <a:off x="9437915" y="973728"/>
          <a:ext cx="0" cy="10628811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381001</xdr:colOff>
      <xdr:row>31</xdr:row>
      <xdr:rowOff>104499</xdr:rowOff>
    </xdr:from>
    <xdr:to>
      <xdr:col>7</xdr:col>
      <xdr:colOff>239486</xdr:colOff>
      <xdr:row>35</xdr:row>
      <xdr:rowOff>130627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8F25DC3-630A-4EAF-9332-5FA0D9DBF1A9}"/>
            </a:ext>
          </a:extLst>
        </xdr:cNvPr>
        <xdr:cNvSpPr txBox="1"/>
      </xdr:nvSpPr>
      <xdr:spPr>
        <a:xfrm>
          <a:off x="1001487" y="8475613"/>
          <a:ext cx="7674428" cy="17569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chemeClr val="dk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Calculate the following:</a:t>
          </a:r>
        </a:p>
        <a:p>
          <a:endParaRPr lang="en-US" sz="18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r>
            <a:rPr lang="en-US" sz="1800">
              <a:solidFill>
                <a:schemeClr val="dk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a) Critical Value =</a:t>
          </a:r>
        </a:p>
        <a:p>
          <a:r>
            <a:rPr lang="en-US" sz="1800">
              <a:solidFill>
                <a:schemeClr val="dk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b) Test Statistic = </a:t>
          </a:r>
        </a:p>
        <a:p>
          <a:r>
            <a:rPr lang="en-US" sz="1800">
              <a:solidFill>
                <a:schemeClr val="dk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c) Should Ho be rejected: Y   N yes</a:t>
          </a:r>
        </a:p>
        <a:p>
          <a:r>
            <a:rPr lang="en-US" sz="1800" baseline="0">
              <a:solidFill>
                <a:schemeClr val="bg1"/>
              </a:solidFill>
              <a:latin typeface="Lucida Bright" panose="02040602050505020304" pitchFamily="18" charset="0"/>
            </a:rPr>
            <a:t>sk550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18</xdr:col>
      <xdr:colOff>119743</xdr:colOff>
      <xdr:row>31</xdr:row>
      <xdr:rowOff>418014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FE34F6A-16F3-465C-937D-6B9352BEA358}"/>
            </a:ext>
          </a:extLst>
        </xdr:cNvPr>
        <xdr:cNvSpPr txBox="1"/>
      </xdr:nvSpPr>
      <xdr:spPr>
        <a:xfrm>
          <a:off x="12115800" y="6030686"/>
          <a:ext cx="6585857" cy="17025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 baseline="0">
              <a:solidFill>
                <a:schemeClr val="tx1"/>
              </a:solidFill>
              <a:latin typeface="Lucida Bright" panose="02040602050505020304" pitchFamily="18" charset="0"/>
            </a:rPr>
            <a:t>ANOVA</a:t>
          </a:r>
        </a:p>
        <a:p>
          <a:r>
            <a:rPr lang="en-US" sz="1800" baseline="0">
              <a:solidFill>
                <a:schemeClr val="tx1"/>
              </a:solidFill>
              <a:latin typeface="Lucida Bright" panose="02040602050505020304" pitchFamily="18" charset="0"/>
              <a:cs typeface="Calibri" panose="020F0502020204030204" pitchFamily="34" charset="0"/>
            </a:rPr>
            <a:t>Ho: μ1 = </a:t>
          </a:r>
          <a:r>
            <a:rPr lang="el-GR" sz="1800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μ</a:t>
          </a:r>
          <a:r>
            <a:rPr lang="en-US" sz="1800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2 = </a:t>
          </a:r>
          <a:r>
            <a:rPr lang="el-GR" sz="1800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μ</a:t>
          </a:r>
          <a:r>
            <a:rPr lang="en-US" sz="1800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3</a:t>
          </a:r>
          <a:r>
            <a:rPr lang="en-US" sz="800" baseline="0">
              <a:solidFill>
                <a:schemeClr val="bg1"/>
              </a:solidFill>
              <a:latin typeface="Lucida Bright" panose="02040602050505020304" pitchFamily="18" charset="0"/>
            </a:rPr>
            <a:t>5150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360317</xdr:colOff>
      <xdr:row>1</xdr:row>
      <xdr:rowOff>170360</xdr:rowOff>
    </xdr:from>
    <xdr:to>
      <xdr:col>9</xdr:col>
      <xdr:colOff>761999</xdr:colOff>
      <xdr:row>6</xdr:row>
      <xdr:rowOff>171449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85803" y="355417"/>
          <a:ext cx="6160225" cy="926375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2</a:t>
          </a:r>
          <a:r>
            <a:rPr lang="en-US" sz="3200" b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</a:p>
      </xdr:txBody>
    </xdr:sp>
    <xdr:clientData/>
  </xdr:twoCellAnchor>
  <xdr:twoCellAnchor>
    <xdr:from>
      <xdr:col>1</xdr:col>
      <xdr:colOff>407127</xdr:colOff>
      <xdr:row>1</xdr:row>
      <xdr:rowOff>78378</xdr:rowOff>
    </xdr:from>
    <xdr:to>
      <xdr:col>2</xdr:col>
      <xdr:colOff>1193074</xdr:colOff>
      <xdr:row>7</xdr:row>
      <xdr:rowOff>115389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027613" y="263435"/>
          <a:ext cx="1428204" cy="114735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11</xdr:col>
      <xdr:colOff>258535</xdr:colOff>
      <xdr:row>9</xdr:row>
      <xdr:rowOff>40277</xdr:rowOff>
    </xdr:from>
    <xdr:to>
      <xdr:col>11</xdr:col>
      <xdr:colOff>258535</xdr:colOff>
      <xdr:row>53</xdr:row>
      <xdr:rowOff>169817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H="1">
          <a:off x="9647464" y="1754777"/>
          <a:ext cx="0" cy="10253254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261257</xdr:colOff>
      <xdr:row>10</xdr:row>
      <xdr:rowOff>69306</xdr:rowOff>
    </xdr:from>
    <xdr:to>
      <xdr:col>11</xdr:col>
      <xdr:colOff>32658</xdr:colOff>
      <xdr:row>34</xdr:row>
      <xdr:rowOff>10886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D700CFE5-4883-4307-AE67-49773BB8B5D7}"/>
                </a:ext>
              </a:extLst>
            </xdr:cNvPr>
            <xdr:cNvSpPr txBox="1"/>
          </xdr:nvSpPr>
          <xdr:spPr>
            <a:xfrm>
              <a:off x="261257" y="1919877"/>
              <a:ext cx="9394372" cy="611378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80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Groebner 6 prob.</a:t>
              </a:r>
              <a:r>
                <a:rPr lang="en-US" sz="800" baseline="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 10.3</a:t>
              </a:r>
              <a:endParaRPr lang="en-US" sz="800">
                <a:solidFill>
                  <a:schemeClr val="bg1"/>
                </a:solidFill>
                <a:effectLst/>
                <a:latin typeface="Lucida Bright" panose="02040602050505020304" pitchFamily="18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 Given the following information: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Ho: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𝜎</m:t>
                      </m:r>
                    </m:e>
                    <m:sup>
                      <m: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≤ </a:t>
              </a:r>
              <a14:m>
                <m:oMath xmlns:m="http://schemas.openxmlformats.org/officeDocument/2006/math">
                  <m:r>
                    <a:rPr lang="en-US" sz="2800" i="1">
                      <a:effectLst/>
                      <a:latin typeface="Cambria Math" panose="02040503050406030204" pitchFamily="18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m:t>12</m:t>
                  </m:r>
                </m:oMath>
              </a14:m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Ha: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𝜎</m:t>
                      </m:r>
                    </m:e>
                    <m:sup>
                      <m:r>
                        <a:rPr lang="en-US" sz="24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&gt; 12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n = 13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s = 4.5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α </a:t>
              </a: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= 0.1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Calculate the following: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a) Critical Value =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b) Test Statistic = 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c) Should Ho be rejected: Y   N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endParaRPr lang="en-US" sz="2400" baseline="0">
                <a:latin typeface="Lucida Bright" panose="02040602050505020304" pitchFamily="18" charset="0"/>
              </a:endParaRPr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D700CFE5-4883-4307-AE67-49773BB8B5D7}"/>
                </a:ext>
              </a:extLst>
            </xdr:cNvPr>
            <xdr:cNvSpPr txBox="1"/>
          </xdr:nvSpPr>
          <xdr:spPr>
            <a:xfrm>
              <a:off x="261257" y="1919877"/>
              <a:ext cx="9394372" cy="611378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80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Groebner 6 prob.</a:t>
              </a:r>
              <a:r>
                <a:rPr lang="en-US" sz="800" baseline="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 10.3</a:t>
              </a:r>
              <a:endParaRPr lang="en-US" sz="800">
                <a:solidFill>
                  <a:schemeClr val="bg1"/>
                </a:solidFill>
                <a:effectLst/>
                <a:latin typeface="Lucida Bright" panose="02040602050505020304" pitchFamily="18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 Given the following information: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Ho: </a:t>
              </a:r>
              <a:r>
                <a:rPr lang="en-US" sz="24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𝜎^2</a:t>
              </a: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≤ </a:t>
              </a:r>
              <a:r>
                <a:rPr lang="en-US" sz="2800" i="0">
                  <a:effectLst/>
                  <a:latin typeface="Cambria Math" panose="020405030504060302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12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Ha: </a:t>
              </a:r>
              <a:r>
                <a:rPr lang="en-US" sz="24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𝜎^2</a:t>
              </a: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&gt; 12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n = 13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s = 4.5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α </a:t>
              </a: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= 0.1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Calculate the following: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a) Critical Value =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b) Test Statistic = 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4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c) Should Ho be rejected: Y   N</a:t>
              </a:r>
              <a:endParaRPr lang="en-US" sz="20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endParaRPr lang="en-US" sz="2400" baseline="0">
                <a:latin typeface="Lucida Bright" panose="02040602050505020304" pitchFamily="18" charset="0"/>
              </a:endParaRPr>
            </a:p>
          </xdr:txBody>
        </xdr:sp>
      </mc:Fallback>
    </mc:AlternateContent>
    <xdr:clientData/>
  </xdr:twoCellAnchor>
  <xdr:twoCellAnchor>
    <xdr:from>
      <xdr:col>11</xdr:col>
      <xdr:colOff>511627</xdr:colOff>
      <xdr:row>10</xdr:row>
      <xdr:rowOff>54427</xdr:rowOff>
    </xdr:from>
    <xdr:to>
      <xdr:col>15</xdr:col>
      <xdr:colOff>21771</xdr:colOff>
      <xdr:row>13</xdr:row>
      <xdr:rowOff>141514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40E8F16-515C-4FAB-A448-121D592D6C3E}"/>
            </a:ext>
          </a:extLst>
        </xdr:cNvPr>
        <xdr:cNvSpPr txBox="1"/>
      </xdr:nvSpPr>
      <xdr:spPr>
        <a:xfrm>
          <a:off x="10134598" y="1904998"/>
          <a:ext cx="3048002" cy="6422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Variance = 20.25</a:t>
          </a:r>
        </a:p>
      </xdr:txBody>
    </xdr:sp>
    <xdr:clientData/>
  </xdr:twoCellAnchor>
  <xdr:twoCellAnchor>
    <xdr:from>
      <xdr:col>11</xdr:col>
      <xdr:colOff>468087</xdr:colOff>
      <xdr:row>15</xdr:row>
      <xdr:rowOff>141513</xdr:rowOff>
    </xdr:from>
    <xdr:to>
      <xdr:col>15</xdr:col>
      <xdr:colOff>21771</xdr:colOff>
      <xdr:row>19</xdr:row>
      <xdr:rowOff>43543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2D7C4A6-1852-4FDC-A11A-BD6DA4B3E0D6}"/>
            </a:ext>
          </a:extLst>
        </xdr:cNvPr>
        <xdr:cNvSpPr txBox="1"/>
      </xdr:nvSpPr>
      <xdr:spPr>
        <a:xfrm>
          <a:off x="10091058" y="2917370"/>
          <a:ext cx="3091542" cy="6422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Test</a:t>
          </a:r>
        </a:p>
      </xdr:txBody>
    </xdr:sp>
    <xdr:clientData/>
  </xdr:twoCellAnchor>
  <xdr:twoCellAnchor>
    <xdr:from>
      <xdr:col>11</xdr:col>
      <xdr:colOff>402772</xdr:colOff>
      <xdr:row>21</xdr:row>
      <xdr:rowOff>76199</xdr:rowOff>
    </xdr:from>
    <xdr:to>
      <xdr:col>15</xdr:col>
      <xdr:colOff>43541</xdr:colOff>
      <xdr:row>24</xdr:row>
      <xdr:rowOff>163285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4CB55B5-B1D8-4D24-9918-1431D3506749}"/>
            </a:ext>
          </a:extLst>
        </xdr:cNvPr>
        <xdr:cNvSpPr txBox="1"/>
      </xdr:nvSpPr>
      <xdr:spPr>
        <a:xfrm>
          <a:off x="10025743" y="3962399"/>
          <a:ext cx="3178627" cy="12409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Critical =CHISQ.INV(0.9,12)</a:t>
          </a:r>
        </a:p>
      </xdr:txBody>
    </xdr:sp>
    <xdr:clientData/>
  </xdr:twoCellAnchor>
  <xdr:twoCellAnchor>
    <xdr:from>
      <xdr:col>11</xdr:col>
      <xdr:colOff>337458</xdr:colOff>
      <xdr:row>25</xdr:row>
      <xdr:rowOff>174171</xdr:rowOff>
    </xdr:from>
    <xdr:to>
      <xdr:col>14</xdr:col>
      <xdr:colOff>293913</xdr:colOff>
      <xdr:row>29</xdr:row>
      <xdr:rowOff>87085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3974965-C92D-4135-A704-5ACB2A998A09}"/>
            </a:ext>
          </a:extLst>
        </xdr:cNvPr>
        <xdr:cNvSpPr txBox="1"/>
      </xdr:nvSpPr>
      <xdr:spPr>
        <a:xfrm>
          <a:off x="9960429" y="5529942"/>
          <a:ext cx="3178627" cy="12409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Reject H0</a:t>
          </a:r>
        </a:p>
        <a:p>
          <a:endParaRPr lang="en-US" sz="2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15</xdr:col>
      <xdr:colOff>457200</xdr:colOff>
      <xdr:row>25</xdr:row>
      <xdr:rowOff>163285</xdr:rowOff>
    </xdr:from>
    <xdr:to>
      <xdr:col>17</xdr:col>
      <xdr:colOff>43542</xdr:colOff>
      <xdr:row>29</xdr:row>
      <xdr:rowOff>76199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8F06B78-9412-4CBA-A751-7B55C38484BB}"/>
            </a:ext>
          </a:extLst>
        </xdr:cNvPr>
        <xdr:cNvSpPr txBox="1"/>
      </xdr:nvSpPr>
      <xdr:spPr>
        <a:xfrm>
          <a:off x="13618029" y="5519056"/>
          <a:ext cx="3178627" cy="12409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If 20.5&gt; 18.5493</a:t>
          </a:r>
        </a:p>
        <a:p>
          <a:r>
            <a:rPr lang="en-US" sz="2400" baseline="0">
              <a:latin typeface="Lucida Bright" panose="02040602050505020304" pitchFamily="18" charset="0"/>
            </a:rPr>
            <a:t>Reject Ho</a:t>
          </a:r>
        </a:p>
        <a:p>
          <a:endParaRPr lang="en-US" sz="2400" baseline="0">
            <a:latin typeface="Lucida Bright" panose="020406020505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27579</xdr:colOff>
      <xdr:row>0</xdr:row>
      <xdr:rowOff>134802</xdr:rowOff>
    </xdr:from>
    <xdr:to>
      <xdr:col>2</xdr:col>
      <xdr:colOff>1224642</xdr:colOff>
      <xdr:row>7</xdr:row>
      <xdr:rowOff>106136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648065" y="134802"/>
          <a:ext cx="1839320" cy="126673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12</xdr:col>
      <xdr:colOff>571500</xdr:colOff>
      <xdr:row>2</xdr:row>
      <xdr:rowOff>176893</xdr:rowOff>
    </xdr:from>
    <xdr:to>
      <xdr:col>16</xdr:col>
      <xdr:colOff>446495</xdr:colOff>
      <xdr:row>6</xdr:row>
      <xdr:rowOff>146866</xdr:rowOff>
    </xdr:to>
    <xdr:sp macro="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185071" y="557893"/>
          <a:ext cx="3576138" cy="731973"/>
        </a:xfrm>
        <a:prstGeom prst="roundRect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>
              <a:solidFill>
                <a:srgbClr val="FFC000"/>
              </a:solidFill>
              <a:latin typeface="Lucida Bright" panose="02040602050505020304" pitchFamily="18" charset="0"/>
            </a:rPr>
            <a:t>Workspace</a:t>
          </a:r>
        </a:p>
      </xdr:txBody>
    </xdr:sp>
    <xdr:clientData/>
  </xdr:twoCellAnchor>
  <xdr:twoCellAnchor>
    <xdr:from>
      <xdr:col>4</xdr:col>
      <xdr:colOff>62593</xdr:colOff>
      <xdr:row>1</xdr:row>
      <xdr:rowOff>133350</xdr:rowOff>
    </xdr:from>
    <xdr:to>
      <xdr:col>9</xdr:col>
      <xdr:colOff>828946</xdr:colOff>
      <xdr:row>6</xdr:row>
      <xdr:rowOff>134439</xdr:rowOff>
    </xdr:to>
    <xdr:sp macro="" textlink="">
      <xdr:nvSpPr>
        <xdr:cNvPr id="13" name="Rounded Rectangle 1">
          <a:extLst>
            <a:ext uri="{FF2B5EF4-FFF2-40B4-BE49-F238E27FC236}">
              <a16:creationId xmlns:a16="http://schemas.microsoft.com/office/drawing/2014/main" id="{59B890D0-E4CE-4330-AA5B-C4868D04C891}"/>
            </a:ext>
          </a:extLst>
        </xdr:cNvPr>
        <xdr:cNvSpPr/>
      </xdr:nvSpPr>
      <xdr:spPr>
        <a:xfrm>
          <a:off x="3317422" y="318407"/>
          <a:ext cx="5175067" cy="926375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3</a:t>
          </a:r>
          <a:r>
            <a:rPr lang="en-US" sz="3200" b="0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</a:p>
      </xdr:txBody>
    </xdr:sp>
    <xdr:clientData/>
  </xdr:twoCellAnchor>
  <xdr:twoCellAnchor>
    <xdr:from>
      <xdr:col>0</xdr:col>
      <xdr:colOff>576943</xdr:colOff>
      <xdr:row>10</xdr:row>
      <xdr:rowOff>108858</xdr:rowOff>
    </xdr:from>
    <xdr:to>
      <xdr:col>10</xdr:col>
      <xdr:colOff>412115</xdr:colOff>
      <xdr:row>21</xdr:row>
      <xdr:rowOff>32657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591532C-0399-4303-8B7A-FF18CF969042}"/>
            </a:ext>
          </a:extLst>
        </xdr:cNvPr>
        <xdr:cNvSpPr txBox="1"/>
      </xdr:nvSpPr>
      <xdr:spPr>
        <a:xfrm>
          <a:off x="576943" y="1959429"/>
          <a:ext cx="8500201" cy="19594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Test whether the variance of values of the cost of living in the U.S. is greater than the variances of the cost of living in the Glendale, Arizona. Let α=0.01</a:t>
          </a: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Use the following datapoints:</a:t>
          </a:r>
        </a:p>
        <a:p>
          <a:r>
            <a:rPr lang="en-US" sz="800" baseline="0">
              <a:solidFill>
                <a:schemeClr val="bg1"/>
              </a:solidFill>
              <a:latin typeface="Lucida Bright" panose="02040602050505020304" pitchFamily="18" charset="0"/>
            </a:rPr>
            <a:t>ki 551</a:t>
          </a:r>
        </a:p>
      </xdr:txBody>
    </xdr:sp>
    <xdr:clientData/>
  </xdr:twoCellAnchor>
  <xdr:twoCellAnchor>
    <xdr:from>
      <xdr:col>10</xdr:col>
      <xdr:colOff>859970</xdr:colOff>
      <xdr:row>2</xdr:row>
      <xdr:rowOff>152401</xdr:rowOff>
    </xdr:from>
    <xdr:to>
      <xdr:col>10</xdr:col>
      <xdr:colOff>859970</xdr:colOff>
      <xdr:row>52</xdr:row>
      <xdr:rowOff>9799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3426C01E-B165-4461-A189-E15596BE214F}"/>
            </a:ext>
          </a:extLst>
        </xdr:cNvPr>
        <xdr:cNvCxnSpPr/>
      </xdr:nvCxnSpPr>
      <xdr:spPr>
        <a:xfrm flipH="1">
          <a:off x="9524999" y="522515"/>
          <a:ext cx="0" cy="1269165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43544</xdr:colOff>
      <xdr:row>31</xdr:row>
      <xdr:rowOff>304799</xdr:rowOff>
    </xdr:from>
    <xdr:to>
      <xdr:col>10</xdr:col>
      <xdr:colOff>87086</xdr:colOff>
      <xdr:row>39</xdr:row>
      <xdr:rowOff>283028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E68378D-6296-49E8-9712-DE518137531F}"/>
            </a:ext>
          </a:extLst>
        </xdr:cNvPr>
        <xdr:cNvSpPr txBox="1"/>
      </xdr:nvSpPr>
      <xdr:spPr>
        <a:xfrm>
          <a:off x="664030" y="8273142"/>
          <a:ext cx="9361713" cy="26343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Calculate the following: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a) Critical Value =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b) Test</a:t>
          </a:r>
          <a:r>
            <a:rPr lang="en-US" sz="2400" baseline="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Value</a:t>
          </a: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= 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4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c) Should Ho be rejected: Y   N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10</xdr:col>
      <xdr:colOff>1034142</xdr:colOff>
      <xdr:row>28</xdr:row>
      <xdr:rowOff>348344</xdr:rowOff>
    </xdr:from>
    <xdr:to>
      <xdr:col>16</xdr:col>
      <xdr:colOff>522514</xdr:colOff>
      <xdr:row>31</xdr:row>
      <xdr:rowOff>119744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B423167-89D2-4B7A-92DD-435BE949DFE1}"/>
            </a:ext>
          </a:extLst>
        </xdr:cNvPr>
        <xdr:cNvSpPr txBox="1"/>
      </xdr:nvSpPr>
      <xdr:spPr>
        <a:xfrm>
          <a:off x="11353799" y="7151915"/>
          <a:ext cx="5921829" cy="9361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F-test for two sample variances</a:t>
          </a:r>
        </a:p>
      </xdr:txBody>
    </xdr:sp>
    <xdr:clientData/>
  </xdr:twoCellAnchor>
  <xdr:twoCellAnchor>
    <xdr:from>
      <xdr:col>11</xdr:col>
      <xdr:colOff>87086</xdr:colOff>
      <xdr:row>31</xdr:row>
      <xdr:rowOff>468085</xdr:rowOff>
    </xdr:from>
    <xdr:to>
      <xdr:col>16</xdr:col>
      <xdr:colOff>936172</xdr:colOff>
      <xdr:row>35</xdr:row>
      <xdr:rowOff>228600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37288155-01B0-4CAC-97D6-1290D9A0788A}"/>
                </a:ext>
              </a:extLst>
            </xdr:cNvPr>
            <xdr:cNvSpPr txBox="1"/>
          </xdr:nvSpPr>
          <xdr:spPr>
            <a:xfrm>
              <a:off x="11484429" y="8436428"/>
              <a:ext cx="6204857" cy="134982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US" sz="2400" baseline="0">
                  <a:latin typeface="Lucida Bright" panose="02040602050505020304" pitchFamily="18" charset="0"/>
                </a:rPr>
                <a:t>Ho: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 baseline="0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2400" i="1" baseline="0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𝜎</m:t>
                      </m:r>
                      <m:r>
                        <a:rPr lang="en-US" sz="2400" b="0" i="1" baseline="0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1</m:t>
                      </m:r>
                    </m:e>
                    <m:sup>
                      <m:r>
                        <a:rPr lang="en-US" sz="2400" b="0" i="1" baseline="0">
                          <a:latin typeface="Cambria Math" panose="020405030504060302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400" baseline="0">
                  <a:latin typeface="Lucida Bright" panose="02040602050505020304" pitchFamily="18" charset="0"/>
                </a:rPr>
                <a:t> =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 baseline="0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2400" i="1" baseline="0">
                          <a:latin typeface="Cambria Math" panose="02040503050406030204" pitchFamily="18" charset="0"/>
                        </a:rPr>
                        <m:t>𝞼</m:t>
                      </m:r>
                      <m:r>
                        <a:rPr lang="en-US" sz="2400" b="0" i="1" baseline="0">
                          <a:latin typeface="Cambria Math" panose="02040503050406030204" pitchFamily="18" charset="0"/>
                        </a:rPr>
                        <m:t>2</m:t>
                      </m:r>
                    </m:e>
                    <m:sup>
                      <m:r>
                        <a:rPr lang="en-US" sz="2400" b="0" i="1" baseline="0">
                          <a:latin typeface="Cambria Math" panose="02040503050406030204" pitchFamily="18" charset="0"/>
                        </a:rPr>
                        <m:t>2</m:t>
                      </m:r>
                    </m:sup>
                  </m:sSup>
                </m:oMath>
              </a14:m>
              <a:endParaRPr lang="en-US" sz="2400" baseline="0">
                <a:latin typeface="Lucida Bright" panose="02040602050505020304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24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Ha:  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n-US" sz="240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𝜎</m:t>
                      </m:r>
                      <m:r>
                        <a:rPr lang="en-US" sz="2400" b="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</m:t>
                      </m:r>
                    </m:e>
                    <m:sup>
                      <m:r>
                        <a:rPr lang="en-US" sz="2400" b="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r>
                <a:rPr lang="en-US" sz="24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&gt;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40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n-US" sz="240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𝞼</m:t>
                      </m:r>
                      <m:r>
                        <a:rPr lang="en-US" sz="2400" b="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e>
                    <m:sup>
                      <m:r>
                        <a:rPr lang="en-US" sz="2400" b="0" i="1" baseline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endParaRPr lang="en-US" sz="2400">
                <a:effectLst/>
              </a:endParaRPr>
            </a:p>
            <a:p>
              <a:endParaRPr lang="en-US" sz="2400" baseline="0">
                <a:latin typeface="Lucida Bright" panose="02040602050505020304" pitchFamily="18" charset="0"/>
              </a:endParaRPr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37288155-01B0-4CAC-97D6-1290D9A0788A}"/>
                </a:ext>
              </a:extLst>
            </xdr:cNvPr>
            <xdr:cNvSpPr txBox="1"/>
          </xdr:nvSpPr>
          <xdr:spPr>
            <a:xfrm>
              <a:off x="11484429" y="8436428"/>
              <a:ext cx="6204857" cy="134982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US" sz="2400" baseline="0">
                  <a:latin typeface="Lucida Bright" panose="02040602050505020304" pitchFamily="18" charset="0"/>
                </a:rPr>
                <a:t>Ho: </a:t>
              </a:r>
              <a:r>
                <a:rPr lang="en-US" sz="2400" i="0" baseline="0">
                  <a:latin typeface="Cambria Math" panose="02040503050406030204" pitchFamily="18" charset="0"/>
                </a:rPr>
                <a:t>〖</a:t>
              </a:r>
              <a:r>
                <a:rPr lang="en-US" sz="2400" i="0" baseline="0">
                  <a:latin typeface="Cambria Math" panose="02040503050406030204" pitchFamily="18" charset="0"/>
                  <a:ea typeface="Cambria Math" panose="02040503050406030204" pitchFamily="18" charset="0"/>
                </a:rPr>
                <a:t>𝜎</a:t>
              </a:r>
              <a:r>
                <a:rPr lang="en-US" sz="2400" b="0" i="0" baseline="0">
                  <a:latin typeface="Cambria Math" panose="02040503050406030204" pitchFamily="18" charset="0"/>
                  <a:ea typeface="Cambria Math" panose="02040503050406030204" pitchFamily="18" charset="0"/>
                </a:rPr>
                <a:t>1〗^</a:t>
              </a:r>
              <a:r>
                <a:rPr lang="en-US" sz="2400" b="0" i="0" baseline="0">
                  <a:latin typeface="Cambria Math" panose="02040503050406030204" pitchFamily="18" charset="0"/>
                </a:rPr>
                <a:t>2</a:t>
              </a:r>
              <a:r>
                <a:rPr lang="en-US" sz="2400" baseline="0">
                  <a:latin typeface="Lucida Bright" panose="02040602050505020304" pitchFamily="18" charset="0"/>
                </a:rPr>
                <a:t> = </a:t>
              </a:r>
              <a:r>
                <a:rPr lang="en-US" sz="2400" i="0" baseline="0">
                  <a:latin typeface="Cambria Math" panose="02040503050406030204" pitchFamily="18" charset="0"/>
                </a:rPr>
                <a:t>〖𝞼</a:t>
              </a:r>
              <a:r>
                <a:rPr lang="en-US" sz="2400" b="0" i="0" baseline="0">
                  <a:latin typeface="Cambria Math" panose="02040503050406030204" pitchFamily="18" charset="0"/>
                </a:rPr>
                <a:t>2〗^2</a:t>
              </a:r>
              <a:endParaRPr lang="en-US" sz="2400" baseline="0">
                <a:latin typeface="Lucida Bright" panose="02040602050505020304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24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Ha:   </a:t>
              </a:r>
              <a:r>
                <a:rPr lang="en-US" sz="240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〖𝜎</a:t>
              </a:r>
              <a:r>
                <a:rPr lang="en-US" sz="24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1〗^2</a:t>
              </a:r>
              <a:r>
                <a:rPr lang="en-US" sz="24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&gt; </a:t>
              </a:r>
              <a:r>
                <a:rPr lang="en-US" sz="240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〖𝞼</a:t>
              </a:r>
              <a:r>
                <a:rPr lang="en-US" sz="24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2〗^2</a:t>
              </a:r>
              <a:endParaRPr lang="en-US" sz="2400">
                <a:effectLst/>
              </a:endParaRPr>
            </a:p>
            <a:p>
              <a:endParaRPr lang="en-US" sz="2400" baseline="0">
                <a:latin typeface="Lucida Bright" panose="02040602050505020304" pitchFamily="18" charset="0"/>
              </a:endParaRPr>
            </a:p>
          </xdr:txBody>
        </xdr:sp>
      </mc:Fallback>
    </mc:AlternateContent>
    <xdr:clientData/>
  </xdr:twoCellAnchor>
  <xdr:twoCellAnchor>
    <xdr:from>
      <xdr:col>11</xdr:col>
      <xdr:colOff>141513</xdr:colOff>
      <xdr:row>37</xdr:row>
      <xdr:rowOff>130629</xdr:rowOff>
    </xdr:from>
    <xdr:to>
      <xdr:col>16</xdr:col>
      <xdr:colOff>707571</xdr:colOff>
      <xdr:row>40</xdr:row>
      <xdr:rowOff>163287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6176219-9D77-4397-872E-83FB673D23C2}"/>
            </a:ext>
          </a:extLst>
        </xdr:cNvPr>
        <xdr:cNvSpPr txBox="1"/>
      </xdr:nvSpPr>
      <xdr:spPr>
        <a:xfrm>
          <a:off x="11538856" y="10145486"/>
          <a:ext cx="5921829" cy="9361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 baseline="0">
              <a:latin typeface="Lucida Bright" panose="02040602050505020304" pitchFamily="18" charset="0"/>
            </a:rPr>
            <a:t>Reject the Ho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99219</xdr:colOff>
      <xdr:row>1</xdr:row>
      <xdr:rowOff>128134</xdr:rowOff>
    </xdr:from>
    <xdr:to>
      <xdr:col>2</xdr:col>
      <xdr:colOff>446315</xdr:colOff>
      <xdr:row>8</xdr:row>
      <xdr:rowOff>31750</xdr:rowOff>
    </xdr:to>
    <xdr:sp macro="" textlink="">
      <xdr:nvSpPr>
        <xdr:cNvPr id="3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719705" y="313191"/>
          <a:ext cx="1348581" cy="1199016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C000"/>
              </a:solidFill>
            </a:rPr>
            <a:t>Back</a:t>
          </a:r>
        </a:p>
      </xdr:txBody>
    </xdr:sp>
    <xdr:clientData/>
  </xdr:twoCellAnchor>
  <xdr:twoCellAnchor>
    <xdr:from>
      <xdr:col>2</xdr:col>
      <xdr:colOff>1029608</xdr:colOff>
      <xdr:row>1</xdr:row>
      <xdr:rowOff>180974</xdr:rowOff>
    </xdr:from>
    <xdr:to>
      <xdr:col>8</xdr:col>
      <xdr:colOff>511629</xdr:colOff>
      <xdr:row>7</xdr:row>
      <xdr:rowOff>107042</xdr:rowOff>
    </xdr:to>
    <xdr:sp macro="" textlink="">
      <xdr:nvSpPr>
        <xdr:cNvPr id="15" name="Rounded Rectangl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2651579" y="366031"/>
          <a:ext cx="6122307" cy="1036411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</a:t>
          </a:r>
          <a:r>
            <a:rPr lang="en-US" sz="3200" b="1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4</a:t>
          </a:r>
          <a:r>
            <a:rPr lang="en-US" sz="3200" b="1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 b="1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</a:p>
      </xdr:txBody>
    </xdr:sp>
    <xdr:clientData/>
  </xdr:twoCellAnchor>
  <xdr:twoCellAnchor>
    <xdr:from>
      <xdr:col>10</xdr:col>
      <xdr:colOff>424543</xdr:colOff>
      <xdr:row>6</xdr:row>
      <xdr:rowOff>65315</xdr:rowOff>
    </xdr:from>
    <xdr:to>
      <xdr:col>10</xdr:col>
      <xdr:colOff>476250</xdr:colOff>
      <xdr:row>48</xdr:row>
      <xdr:rowOff>85091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CxnSpPr/>
      </xdr:nvCxnSpPr>
      <xdr:spPr>
        <a:xfrm>
          <a:off x="10798629" y="1175658"/>
          <a:ext cx="51707" cy="1002374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130176</xdr:colOff>
      <xdr:row>2</xdr:row>
      <xdr:rowOff>81190</xdr:rowOff>
    </xdr:from>
    <xdr:to>
      <xdr:col>17</xdr:col>
      <xdr:colOff>358957</xdr:colOff>
      <xdr:row>6</xdr:row>
      <xdr:rowOff>56605</xdr:rowOff>
    </xdr:to>
    <xdr:sp macro="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1745233" y="451304"/>
          <a:ext cx="3646895" cy="715644"/>
        </a:xfrm>
        <a:prstGeom prst="roundRect">
          <a:avLst/>
        </a:prstGeom>
        <a:solidFill>
          <a:schemeClr val="accent2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>
              <a:solidFill>
                <a:srgbClr val="FFC000"/>
              </a:solidFill>
              <a:latin typeface="Lucida Bright" panose="02040602050505020304" pitchFamily="18" charset="0"/>
            </a:rPr>
            <a:t>Workspace</a:t>
          </a:r>
        </a:p>
      </xdr:txBody>
    </xdr:sp>
    <xdr:clientData/>
  </xdr:twoCellAnchor>
  <xdr:twoCellAnchor>
    <xdr:from>
      <xdr:col>0</xdr:col>
      <xdr:colOff>206828</xdr:colOff>
      <xdr:row>10</xdr:row>
      <xdr:rowOff>65316</xdr:rowOff>
    </xdr:from>
    <xdr:to>
      <xdr:col>9</xdr:col>
      <xdr:colOff>174171</xdr:colOff>
      <xdr:row>36</xdr:row>
      <xdr:rowOff>108858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A85C0E14-356F-4399-8BB1-D818E4BFADD1}"/>
                </a:ext>
              </a:extLst>
            </xdr:cNvPr>
            <xdr:cNvSpPr txBox="1"/>
          </xdr:nvSpPr>
          <xdr:spPr>
            <a:xfrm>
              <a:off x="206828" y="1915887"/>
              <a:ext cx="9187543" cy="6749142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80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Black 383 pr. 10.39</a:t>
              </a: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The following sample information is given: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Ho: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𝜎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1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𝜎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2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Ha: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𝜎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1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&lt; </a:t>
              </a: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𝜎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2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Times New Roman" panose="02020603050405020304" pitchFamily="18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n 1 =10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n 2 =12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𝑠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1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=562  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14:m>
                <m:oMath xmlns:m="http://schemas.openxmlformats.org/officeDocument/2006/math">
                  <m:sSup>
                    <m:sSupPr>
                      <m:ctrlP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</m:ctrlPr>
                    </m:sSupPr>
                    <m:e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𝑠</m:t>
                      </m:r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e>
                    <m:sup>
                      <m:r>
                        <a:rPr lang="en-US" sz="2000" i="1">
                          <a:effectLst/>
                          <a:latin typeface="Cambria Math" panose="02040503050406030204" pitchFamily="18" charset="0"/>
                          <a:ea typeface="Calibri" panose="020F0502020204030204" pitchFamily="34" charset="0"/>
                          <a:cs typeface="Times New Roman" panose="020206030504050203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 1013</a:t>
              </a: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α =0.01`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 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Calculate the following: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a) Critical Value =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b) Test Statistic = 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c) Should Ho be rejected: Y   N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endParaRPr lang="en-US" sz="2000" baseline="0">
                <a:solidFill>
                  <a:schemeClr val="tx1"/>
                </a:solidFill>
                <a:latin typeface="Lucida Bright" panose="02040602050505020304" pitchFamily="18" charset="0"/>
              </a:endParaRPr>
            </a:p>
          </xdr:txBody>
        </xdr:sp>
      </mc:Choice>
      <mc:Fallback xmlns="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A85C0E14-356F-4399-8BB1-D818E4BFADD1}"/>
                </a:ext>
              </a:extLst>
            </xdr:cNvPr>
            <xdr:cNvSpPr txBox="1"/>
          </xdr:nvSpPr>
          <xdr:spPr>
            <a:xfrm>
              <a:off x="206828" y="1915887"/>
              <a:ext cx="9187543" cy="6749142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114300" prst="hardEdg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800">
                  <a:solidFill>
                    <a:schemeClr val="bg1"/>
                  </a:solidFill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Black 383 pr. 10.39</a:t>
              </a: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The following sample information is given: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Ho: </a:t>
              </a: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𝜎1〗^2</a:t>
              </a: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 </a:t>
              </a: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𝜎2〗^2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Ha: </a:t>
              </a: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𝜎1〗^2</a:t>
              </a: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&lt; </a:t>
              </a: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𝜎2〗^2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n 1 =10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n 2 =12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𝑠1〗^2</a:t>
              </a: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=562  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 i="0">
                  <a:effectLst/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n-US" sz="2000" i="0">
                  <a:effectLst/>
                  <a:latin typeface="Cambria Math" panose="020405030504060302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𝑠2〗^2</a:t>
              </a: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= 1013</a:t>
              </a: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α =0.01`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 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Calculate the following: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a) Critical Value =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b) Test Statistic = 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marL="0" marR="0">
                <a:lnSpc>
                  <a:spcPct val="107000"/>
                </a:lnSpc>
                <a:spcBef>
                  <a:spcPts val="0"/>
                </a:spcBef>
                <a:spcAft>
                  <a:spcPts val="800"/>
                </a:spcAft>
              </a:pPr>
              <a:r>
                <a:rPr lang="en-US" sz="2000">
                  <a:effectLst/>
                  <a:latin typeface="Lucida Bright" panose="02040602050505020304" pitchFamily="18" charset="0"/>
                  <a:ea typeface="Calibri" panose="020F0502020204030204" pitchFamily="34" charset="0"/>
                  <a:cs typeface="Times New Roman" panose="02020603050405020304" pitchFamily="18" charset="0"/>
                </a:rPr>
                <a:t>c) Should Ho be rejected: Y   N</a:t>
              </a:r>
              <a:endParaRPr lang="en-US" sz="18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endParaRPr lang="en-US" sz="2000" baseline="0">
                <a:solidFill>
                  <a:schemeClr val="tx1"/>
                </a:solidFill>
                <a:latin typeface="Lucida Bright" panose="02040602050505020304" pitchFamily="18" charset="0"/>
              </a:endParaRPr>
            </a:p>
          </xdr:txBody>
        </xdr:sp>
      </mc:Fallback>
    </mc:AlternateContent>
    <xdr:clientData/>
  </xdr:twoCellAnchor>
  <xdr:twoCellAnchor>
    <xdr:from>
      <xdr:col>11</xdr:col>
      <xdr:colOff>359229</xdr:colOff>
      <xdr:row>28</xdr:row>
      <xdr:rowOff>10887</xdr:rowOff>
    </xdr:from>
    <xdr:to>
      <xdr:col>19</xdr:col>
      <xdr:colOff>662487</xdr:colOff>
      <xdr:row>30</xdr:row>
      <xdr:rowOff>54428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DAC3B86-F326-471B-83AE-605A0E622E1D}"/>
            </a:ext>
          </a:extLst>
        </xdr:cNvPr>
        <xdr:cNvSpPr txBox="1"/>
      </xdr:nvSpPr>
      <xdr:spPr>
        <a:xfrm>
          <a:off x="11353800" y="6106887"/>
          <a:ext cx="6355716" cy="10341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 = 1.8 &lt; 4.6315</a:t>
          </a:r>
        </a:p>
        <a:p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Fail to reject</a:t>
          </a:r>
        </a:p>
      </xdr:txBody>
    </xdr:sp>
    <xdr:clientData/>
  </xdr:twoCellAnchor>
  <xdr:twoCellAnchor>
    <xdr:from>
      <xdr:col>11</xdr:col>
      <xdr:colOff>348343</xdr:colOff>
      <xdr:row>17</xdr:row>
      <xdr:rowOff>108859</xdr:rowOff>
    </xdr:from>
    <xdr:to>
      <xdr:col>15</xdr:col>
      <xdr:colOff>489857</xdr:colOff>
      <xdr:row>23</xdr:row>
      <xdr:rowOff>32657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03249AF-43D1-45FF-9088-2297FCDD5CDF}"/>
            </a:ext>
          </a:extLst>
        </xdr:cNvPr>
        <xdr:cNvSpPr txBox="1"/>
      </xdr:nvSpPr>
      <xdr:spPr>
        <a:xfrm>
          <a:off x="11342914" y="3254830"/>
          <a:ext cx="2710543" cy="10341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 test = 1013/562</a:t>
          </a:r>
        </a:p>
      </xdr:txBody>
    </xdr:sp>
    <xdr:clientData/>
  </xdr:twoCellAnchor>
  <xdr:twoCellAnchor>
    <xdr:from>
      <xdr:col>11</xdr:col>
      <xdr:colOff>370114</xdr:colOff>
      <xdr:row>23</xdr:row>
      <xdr:rowOff>315687</xdr:rowOff>
    </xdr:from>
    <xdr:to>
      <xdr:col>15</xdr:col>
      <xdr:colOff>511628</xdr:colOff>
      <xdr:row>25</xdr:row>
      <xdr:rowOff>293913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398835D-27BF-4012-9E3F-4059B4C6853A}"/>
            </a:ext>
          </a:extLst>
        </xdr:cNvPr>
        <xdr:cNvSpPr txBox="1"/>
      </xdr:nvSpPr>
      <xdr:spPr>
        <a:xfrm>
          <a:off x="11364685" y="4572001"/>
          <a:ext cx="2710543" cy="10341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 critical = </a:t>
          </a:r>
        </a:p>
      </xdr:txBody>
    </xdr:sp>
    <xdr:clientData/>
  </xdr:twoCellAnchor>
  <xdr:twoCellAnchor editAs="oneCell">
    <xdr:from>
      <xdr:col>11</xdr:col>
      <xdr:colOff>408215</xdr:colOff>
      <xdr:row>30</xdr:row>
      <xdr:rowOff>421821</xdr:rowOff>
    </xdr:from>
    <xdr:to>
      <xdr:col>18</xdr:col>
      <xdr:colOff>1235837</xdr:colOff>
      <xdr:row>49</xdr:row>
      <xdr:rowOff>81643</xdr:rowOff>
    </xdr:to>
    <xdr:pic>
      <xdr:nvPicPr>
        <xdr:cNvPr id="11" name="Picture 10" descr="images">
          <a:extLst>
            <a:ext uri="{FF2B5EF4-FFF2-40B4-BE49-F238E27FC236}">
              <a16:creationId xmlns:a16="http://schemas.microsoft.com/office/drawing/2014/main" id="{2EF2EBB1-16D4-4994-8FFE-EB333B9A6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7036" y="7620000"/>
          <a:ext cx="5399622" cy="352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585107</xdr:colOff>
      <xdr:row>30</xdr:row>
      <xdr:rowOff>149678</xdr:rowOff>
    </xdr:from>
    <xdr:to>
      <xdr:col>14</xdr:col>
      <xdr:colOff>54428</xdr:colOff>
      <xdr:row>50</xdr:row>
      <xdr:rowOff>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7A09E50-2FD8-4C15-9D49-8EAA13709012}"/>
            </a:ext>
          </a:extLst>
        </xdr:cNvPr>
        <xdr:cNvCxnSpPr/>
      </xdr:nvCxnSpPr>
      <xdr:spPr>
        <a:xfrm>
          <a:off x="12518571" y="7347857"/>
          <a:ext cx="81643" cy="390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462643</xdr:colOff>
      <xdr:row>30</xdr:row>
      <xdr:rowOff>367393</xdr:rowOff>
    </xdr:from>
    <xdr:to>
      <xdr:col>14</xdr:col>
      <xdr:colOff>544286</xdr:colOff>
      <xdr:row>51</xdr:row>
      <xdr:rowOff>27215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BF1D86BF-6C08-449E-B346-F78A12F87B66}"/>
            </a:ext>
          </a:extLst>
        </xdr:cNvPr>
        <xdr:cNvCxnSpPr/>
      </xdr:nvCxnSpPr>
      <xdr:spPr>
        <a:xfrm>
          <a:off x="13008429" y="7565572"/>
          <a:ext cx="81643" cy="390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731523</xdr:colOff>
      <xdr:row>1</xdr:row>
      <xdr:rowOff>41366</xdr:rowOff>
    </xdr:from>
    <xdr:to>
      <xdr:col>1</xdr:col>
      <xdr:colOff>670562</xdr:colOff>
      <xdr:row>6</xdr:row>
      <xdr:rowOff>138794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31523" y="226423"/>
          <a:ext cx="1201782" cy="1022714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2</xdr:col>
      <xdr:colOff>767264</xdr:colOff>
      <xdr:row>2</xdr:row>
      <xdr:rowOff>17235</xdr:rowOff>
    </xdr:from>
    <xdr:to>
      <xdr:col>7</xdr:col>
      <xdr:colOff>544287</xdr:colOff>
      <xdr:row>6</xdr:row>
      <xdr:rowOff>100692</xdr:rowOff>
    </xdr:to>
    <xdr:sp macro="" textlink="">
      <xdr:nvSpPr>
        <xdr:cNvPr id="10" name="Rounded Rectangle 1">
          <a:extLst>
            <a:ext uri="{FF2B5EF4-FFF2-40B4-BE49-F238E27FC236}">
              <a16:creationId xmlns:a16="http://schemas.microsoft.com/office/drawing/2014/main" id="{75013D6B-3139-4B73-83A0-48C2981319DB}"/>
            </a:ext>
          </a:extLst>
        </xdr:cNvPr>
        <xdr:cNvSpPr/>
      </xdr:nvSpPr>
      <xdr:spPr>
        <a:xfrm>
          <a:off x="4827635" y="387349"/>
          <a:ext cx="5568223" cy="823686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5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 </a:t>
          </a:r>
        </a:p>
      </xdr:txBody>
    </xdr:sp>
    <xdr:clientData/>
  </xdr:twoCellAnchor>
  <xdr:twoCellAnchor>
    <xdr:from>
      <xdr:col>8</xdr:col>
      <xdr:colOff>21773</xdr:colOff>
      <xdr:row>0</xdr:row>
      <xdr:rowOff>176347</xdr:rowOff>
    </xdr:from>
    <xdr:to>
      <xdr:col>8</xdr:col>
      <xdr:colOff>21773</xdr:colOff>
      <xdr:row>42</xdr:row>
      <xdr:rowOff>120830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31156CAB-133E-4606-9E31-31C1519E088B}"/>
            </a:ext>
          </a:extLst>
        </xdr:cNvPr>
        <xdr:cNvCxnSpPr/>
      </xdr:nvCxnSpPr>
      <xdr:spPr>
        <a:xfrm flipH="1">
          <a:off x="10972802" y="176347"/>
          <a:ext cx="0" cy="12332426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511630</xdr:colOff>
      <xdr:row>8</xdr:row>
      <xdr:rowOff>152399</xdr:rowOff>
    </xdr:from>
    <xdr:to>
      <xdr:col>7</xdr:col>
      <xdr:colOff>1730829</xdr:colOff>
      <xdr:row>16</xdr:row>
      <xdr:rowOff>32657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4D79FD3-50C1-4C0D-A93F-8D723E6D9536}"/>
            </a:ext>
          </a:extLst>
        </xdr:cNvPr>
        <xdr:cNvSpPr txBox="1"/>
      </xdr:nvSpPr>
      <xdr:spPr>
        <a:xfrm>
          <a:off x="511630" y="1632856"/>
          <a:ext cx="10189028" cy="1360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800">
              <a:solidFill>
                <a:schemeClr val="bg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Groebner</a:t>
          </a:r>
          <a:r>
            <a:rPr lang="en-US" sz="800" baseline="0">
              <a:solidFill>
                <a:schemeClr val="bg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 10.18</a:t>
          </a:r>
          <a:endParaRPr lang="en-US" sz="800">
            <a:solidFill>
              <a:schemeClr val="bg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r>
            <a:rPr lang="en-US" sz="2000">
              <a:solidFill>
                <a:schemeClr val="dk1"/>
              </a:solidFill>
              <a:effectLst/>
              <a:latin typeface="Lucida Bright" panose="02040602050505020304" pitchFamily="18" charset="0"/>
              <a:ea typeface="+mn-ea"/>
              <a:cs typeface="+mn-cs"/>
            </a:rPr>
            <a:t>Use the significance level of 0.1 for testing the Ho whether the true difference in population variances is equal to zero:</a:t>
          </a: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0">
            <a:effectLst/>
          </a:endParaRPr>
        </a:p>
        <a:p>
          <a:endParaRPr lang="en-US" sz="2000" baseline="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 baseline="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457200</xdr:colOff>
      <xdr:row>29</xdr:row>
      <xdr:rowOff>293913</xdr:rowOff>
    </xdr:from>
    <xdr:to>
      <xdr:col>7</xdr:col>
      <xdr:colOff>1197428</xdr:colOff>
      <xdr:row>34</xdr:row>
      <xdr:rowOff>32656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6FCBDA7-6AF9-48B6-BF3E-C7DD98B145BD}"/>
            </a:ext>
          </a:extLst>
        </xdr:cNvPr>
        <xdr:cNvSpPr txBox="1"/>
      </xdr:nvSpPr>
      <xdr:spPr>
        <a:xfrm>
          <a:off x="457200" y="8512627"/>
          <a:ext cx="9710057" cy="20029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Calculate the following: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a) Critical Value =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b) Test Statistic = 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c) Should Ho be rejected: Y   N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0">
            <a:effectLst/>
          </a:endParaRPr>
        </a:p>
        <a:p>
          <a:endParaRPr lang="en-US" sz="2000" baseline="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 baseline="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>
            <a:solidFill>
              <a:schemeClr val="dk1"/>
            </a:solidFill>
            <a:effectLst/>
            <a:latin typeface="Lucida Bright" panose="02040602050505020304" pitchFamily="18" charset="0"/>
            <a:ea typeface="+mn-ea"/>
            <a:cs typeface="+mn-cs"/>
          </a:endParaRPr>
        </a:p>
        <a:p>
          <a:endParaRPr lang="en-US" sz="20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8</xdr:col>
      <xdr:colOff>500743</xdr:colOff>
      <xdr:row>28</xdr:row>
      <xdr:rowOff>359228</xdr:rowOff>
    </xdr:from>
    <xdr:to>
      <xdr:col>9</xdr:col>
      <xdr:colOff>1121229</xdr:colOff>
      <xdr:row>30</xdr:row>
      <xdr:rowOff>87083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2791655-8C21-41BF-AF89-B342CCB9D4E0}"/>
            </a:ext>
          </a:extLst>
        </xdr:cNvPr>
        <xdr:cNvSpPr txBox="1"/>
      </xdr:nvSpPr>
      <xdr:spPr>
        <a:xfrm>
          <a:off x="11451772" y="7576457"/>
          <a:ext cx="1959428" cy="6966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 critical = </a:t>
          </a:r>
        </a:p>
      </xdr:txBody>
    </xdr:sp>
    <xdr:clientData/>
  </xdr:twoCellAnchor>
  <xdr:twoCellAnchor>
    <xdr:from>
      <xdr:col>8</xdr:col>
      <xdr:colOff>511627</xdr:colOff>
      <xdr:row>30</xdr:row>
      <xdr:rowOff>370114</xdr:rowOff>
    </xdr:from>
    <xdr:to>
      <xdr:col>12</xdr:col>
      <xdr:colOff>206828</xdr:colOff>
      <xdr:row>32</xdr:row>
      <xdr:rowOff>250368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8B4F222-9F93-4744-92C7-6589B513CCCB}"/>
            </a:ext>
          </a:extLst>
        </xdr:cNvPr>
        <xdr:cNvSpPr txBox="1"/>
      </xdr:nvSpPr>
      <xdr:spPr>
        <a:xfrm>
          <a:off x="11462656" y="8556171"/>
          <a:ext cx="3396343" cy="6966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F. INV.RT (0.05,9,9) </a:t>
          </a:r>
        </a:p>
      </xdr:txBody>
    </xdr:sp>
    <xdr:clientData/>
  </xdr:twoCellAnchor>
  <xdr:twoCellAnchor>
    <xdr:from>
      <xdr:col>8</xdr:col>
      <xdr:colOff>566057</xdr:colOff>
      <xdr:row>33</xdr:row>
      <xdr:rowOff>43542</xdr:rowOff>
    </xdr:from>
    <xdr:to>
      <xdr:col>12</xdr:col>
      <xdr:colOff>261258</xdr:colOff>
      <xdr:row>34</xdr:row>
      <xdr:rowOff>315683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A02AC15-7A87-46E9-AF11-DEAAFB1434D9}"/>
            </a:ext>
          </a:extLst>
        </xdr:cNvPr>
        <xdr:cNvSpPr txBox="1"/>
      </xdr:nvSpPr>
      <xdr:spPr>
        <a:xfrm>
          <a:off x="11517086" y="9546771"/>
          <a:ext cx="3396343" cy="6966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1.1488 &lt; 3.1789</a:t>
          </a:r>
        </a:p>
      </xdr:txBody>
    </xdr:sp>
    <xdr:clientData/>
  </xdr:twoCellAnchor>
  <xdr:twoCellAnchor>
    <xdr:from>
      <xdr:col>8</xdr:col>
      <xdr:colOff>566057</xdr:colOff>
      <xdr:row>35</xdr:row>
      <xdr:rowOff>54428</xdr:rowOff>
    </xdr:from>
    <xdr:to>
      <xdr:col>12</xdr:col>
      <xdr:colOff>261258</xdr:colOff>
      <xdr:row>36</xdr:row>
      <xdr:rowOff>283025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E6A248F-F7BD-4DE9-AF5A-1E6718C4C516}"/>
            </a:ext>
          </a:extLst>
        </xdr:cNvPr>
        <xdr:cNvSpPr txBox="1"/>
      </xdr:nvSpPr>
      <xdr:spPr>
        <a:xfrm>
          <a:off x="11517086" y="10374085"/>
          <a:ext cx="3396343" cy="6966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 baseline="0">
              <a:solidFill>
                <a:schemeClr val="tx1"/>
              </a:solidFill>
              <a:latin typeface="Lucida Bright" panose="02040602050505020304" pitchFamily="18" charset="0"/>
            </a:rPr>
            <a:t>Do not reject Ho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925283</xdr:colOff>
      <xdr:row>1</xdr:row>
      <xdr:rowOff>50799</xdr:rowOff>
    </xdr:from>
    <xdr:to>
      <xdr:col>10</xdr:col>
      <xdr:colOff>381000</xdr:colOff>
      <xdr:row>6</xdr:row>
      <xdr:rowOff>64406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786740" y="235856"/>
          <a:ext cx="7336974" cy="938893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outerShdw blurRad="50800" dist="50800" dir="5400000" algn="ctr" rotWithShape="0">
            <a:schemeClr val="tx2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Problem </a:t>
          </a:r>
          <a:r>
            <a:rPr lang="en-US" sz="3200" b="1">
              <a:solidFill>
                <a:srgbClr val="FF0000"/>
              </a:solidFill>
              <a:latin typeface="Lucida Bright" panose="02040602050505020304" pitchFamily="18" charset="0"/>
            </a:rPr>
            <a:t>6</a:t>
          </a:r>
          <a:r>
            <a:rPr lang="en-US" sz="3200" b="0">
              <a:solidFill>
                <a:schemeClr val="accent4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</a:p>
      </xdr:txBody>
    </xdr:sp>
    <xdr:clientData/>
  </xdr:twoCellAnchor>
  <xdr:twoCellAnchor>
    <xdr:from>
      <xdr:col>1</xdr:col>
      <xdr:colOff>285208</xdr:colOff>
      <xdr:row>0</xdr:row>
      <xdr:rowOff>95794</xdr:rowOff>
    </xdr:from>
    <xdr:to>
      <xdr:col>3</xdr:col>
      <xdr:colOff>522515</xdr:colOff>
      <xdr:row>7</xdr:row>
      <xdr:rowOff>21771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905694" y="95794"/>
          <a:ext cx="1478278" cy="1221377"/>
        </a:xfrm>
        <a:prstGeom prst="leftArrow">
          <a:avLst/>
        </a:prstGeom>
        <a:solidFill>
          <a:schemeClr val="accent3">
            <a:lumMod val="50000"/>
          </a:schemeClr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>
              <a:solidFill>
                <a:srgbClr val="FFFF00"/>
              </a:solidFill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10</xdr:col>
      <xdr:colOff>788669</xdr:colOff>
      <xdr:row>8</xdr:row>
      <xdr:rowOff>86540</xdr:rowOff>
    </xdr:from>
    <xdr:to>
      <xdr:col>10</xdr:col>
      <xdr:colOff>788669</xdr:colOff>
      <xdr:row>36</xdr:row>
      <xdr:rowOff>25581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CxnSpPr/>
      </xdr:nvCxnSpPr>
      <xdr:spPr>
        <a:xfrm flipH="1">
          <a:off x="10302783" y="1566997"/>
          <a:ext cx="0" cy="8016241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130629</xdr:colOff>
      <xdr:row>8</xdr:row>
      <xdr:rowOff>81869</xdr:rowOff>
    </xdr:from>
    <xdr:to>
      <xdr:col>9</xdr:col>
      <xdr:colOff>696686</xdr:colOff>
      <xdr:row>14</xdr:row>
      <xdr:rowOff>65314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7808A29-3A01-4D9F-B4E9-4EA6860A3D35}"/>
            </a:ext>
          </a:extLst>
        </xdr:cNvPr>
        <xdr:cNvSpPr txBox="1"/>
      </xdr:nvSpPr>
      <xdr:spPr>
        <a:xfrm>
          <a:off x="1371600" y="1562326"/>
          <a:ext cx="8131629" cy="10937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2000">
              <a:effectLst/>
              <a:latin typeface="Lucida Bright" panose="02040602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Given the following information calculate the value of </a:t>
          </a:r>
          <a:r>
            <a:rPr lang="en-US" sz="2800">
              <a:effectLst/>
              <a:latin typeface="Cambria" panose="02040503050406030204" pitchFamily="18" charset="0"/>
              <a:ea typeface="Calibri" panose="020F0502020204030204" pitchFamily="34" charset="0"/>
              <a:cs typeface="Cambria" panose="02040503050406030204" pitchFamily="18" charset="0"/>
            </a:rPr>
            <a:t>α:</a:t>
          </a:r>
          <a:endParaRPr lang="en-US" sz="1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en-US" sz="200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10</xdr:col>
      <xdr:colOff>1055916</xdr:colOff>
      <xdr:row>9</xdr:row>
      <xdr:rowOff>5670</xdr:rowOff>
    </xdr:from>
    <xdr:to>
      <xdr:col>13</xdr:col>
      <xdr:colOff>304801</xdr:colOff>
      <xdr:row>14</xdr:row>
      <xdr:rowOff>174172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4A90352-6DD6-4899-8396-22580B3A6970}"/>
            </a:ext>
          </a:extLst>
        </xdr:cNvPr>
        <xdr:cNvSpPr txBox="1"/>
      </xdr:nvSpPr>
      <xdr:spPr>
        <a:xfrm>
          <a:off x="10798630" y="1671184"/>
          <a:ext cx="1970314" cy="10937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Lucida Bright" panose="02040602050505020304" pitchFamily="18" charset="0"/>
            </a:rPr>
            <a:t>0.7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I35"/>
  <sheetViews>
    <sheetView showRowColHeaders="0" tabSelected="1" zoomScale="50" zoomScaleNormal="50" workbookViewId="0">
      <selection activeCell="AI12" sqref="AI12"/>
    </sheetView>
  </sheetViews>
  <sheetFormatPr defaultColWidth="9.109375" defaultRowHeight="14.4" x14ac:dyDescent="0.3"/>
  <cols>
    <col min="1" max="16384" width="9.109375" style="11"/>
  </cols>
  <sheetData>
    <row r="7" spans="1:1" x14ac:dyDescent="0.3">
      <c r="A7" s="11" t="s">
        <v>0</v>
      </c>
    </row>
    <row r="28" spans="5:9" x14ac:dyDescent="0.3">
      <c r="E28" s="66"/>
      <c r="F28" s="66"/>
      <c r="G28" s="66"/>
      <c r="H28" s="66"/>
      <c r="I28" s="66"/>
    </row>
    <row r="29" spans="5:9" x14ac:dyDescent="0.3">
      <c r="E29" s="66"/>
      <c r="F29" s="66"/>
      <c r="G29" s="66"/>
      <c r="H29" s="66"/>
      <c r="I29" s="66"/>
    </row>
    <row r="30" spans="5:9" x14ac:dyDescent="0.3">
      <c r="E30" s="66"/>
      <c r="F30" s="66"/>
      <c r="G30" s="66"/>
      <c r="H30" s="66"/>
      <c r="I30" s="66"/>
    </row>
    <row r="31" spans="5:9" x14ac:dyDescent="0.3">
      <c r="E31" s="66"/>
      <c r="F31" s="66"/>
      <c r="G31" s="66"/>
      <c r="H31" s="66"/>
      <c r="I31" s="66"/>
    </row>
    <row r="32" spans="5:9" x14ac:dyDescent="0.3">
      <c r="E32" s="66"/>
      <c r="F32" s="66"/>
      <c r="G32" s="66"/>
      <c r="H32" s="66"/>
      <c r="I32" s="66"/>
    </row>
    <row r="33" spans="5:9" x14ac:dyDescent="0.3">
      <c r="E33" s="66"/>
      <c r="F33" s="66"/>
      <c r="G33" s="66"/>
      <c r="H33" s="66"/>
      <c r="I33" s="66"/>
    </row>
    <row r="34" spans="5:9" x14ac:dyDescent="0.3">
      <c r="E34" s="66"/>
      <c r="F34" s="66"/>
      <c r="G34" s="66"/>
      <c r="H34" s="66"/>
      <c r="I34" s="66"/>
    </row>
    <row r="35" spans="5:9" x14ac:dyDescent="0.3">
      <c r="E35" s="66"/>
      <c r="F35" s="66"/>
      <c r="G35" s="66"/>
      <c r="H35" s="66"/>
      <c r="I35" s="66"/>
    </row>
  </sheetData>
  <sheetProtection algorithmName="SHA-512" hashValue="YsFOqzFe4dAJbew22SjSfyc2TnQ7sdyNxTnJFp3jJdW2u0O+k/Smfz5TaX2XPZE25Mgm7a7xd6kJJyybXLZw3w==" saltValue="vkpKA9Nur2zMlMy12T/YIg==" spinCount="100000" sheet="1" objects="1" scenarios="1"/>
  <mergeCells count="1">
    <mergeCell ref="E28:I35"/>
  </mergeCells>
  <pageMargins left="0.7" right="0.7" top="0.75" bottom="0.75" header="0.3" footer="0.3"/>
  <pageSetup scale="4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D24:G69"/>
  <sheetViews>
    <sheetView zoomScale="70" zoomScaleNormal="70" workbookViewId="0"/>
  </sheetViews>
  <sheetFormatPr defaultColWidth="9.109375" defaultRowHeight="14.4" x14ac:dyDescent="0.3"/>
  <cols>
    <col min="1" max="1" width="10.6640625" style="3" customWidth="1"/>
    <col min="2" max="2" width="9.109375" style="3"/>
    <col min="3" max="3" width="26.109375" style="3" customWidth="1"/>
    <col min="4" max="4" width="23" style="3" customWidth="1"/>
    <col min="5" max="5" width="23.6640625" style="3" customWidth="1"/>
    <col min="6" max="6" width="20" style="3" customWidth="1"/>
    <col min="7" max="7" width="23.88671875" style="3" customWidth="1"/>
    <col min="8" max="8" width="15.6640625" style="3" customWidth="1"/>
    <col min="9" max="9" width="20.109375" style="3" customWidth="1"/>
    <col min="10" max="10" width="20.6640625" style="3" customWidth="1"/>
    <col min="11" max="11" width="19.5546875" style="3" customWidth="1"/>
    <col min="12" max="12" width="20.6640625" style="3" customWidth="1"/>
    <col min="13" max="13" width="24.88671875" style="3" customWidth="1"/>
    <col min="14" max="14" width="13" style="3" customWidth="1"/>
    <col min="15" max="15" width="8.33203125" style="3" customWidth="1"/>
    <col min="16" max="16" width="10" style="3" customWidth="1"/>
    <col min="17" max="17" width="9.88671875" style="3" customWidth="1"/>
    <col min="18" max="19" width="9.5546875" style="3" customWidth="1"/>
    <col min="20" max="20" width="12.109375" style="3" customWidth="1"/>
    <col min="21" max="16384" width="9.109375" style="3"/>
  </cols>
  <sheetData>
    <row r="24" spans="4:7" ht="31.2" customHeight="1" x14ac:dyDescent="0.3"/>
    <row r="25" spans="4:7" ht="15" thickBot="1" x14ac:dyDescent="0.35"/>
    <row r="26" spans="4:7" ht="21" thickBot="1" x14ac:dyDescent="0.35">
      <c r="D26" s="44"/>
      <c r="E26" s="77" t="s">
        <v>19</v>
      </c>
      <c r="F26" s="78"/>
    </row>
    <row r="27" spans="4:7" ht="41.4" thickBot="1" x14ac:dyDescent="0.35">
      <c r="D27" s="46" t="s">
        <v>21</v>
      </c>
      <c r="E27" s="47" t="s">
        <v>22</v>
      </c>
      <c r="F27" s="47" t="s">
        <v>23</v>
      </c>
    </row>
    <row r="28" spans="4:7" ht="39" customHeight="1" thickBot="1" x14ac:dyDescent="0.35">
      <c r="D28" s="46" t="s">
        <v>24</v>
      </c>
      <c r="E28" s="48">
        <v>800000</v>
      </c>
      <c r="F28" s="48">
        <v>200000</v>
      </c>
      <c r="G28" s="62">
        <f>E28*0.5+F28*0.5</f>
        <v>500000</v>
      </c>
    </row>
    <row r="29" spans="4:7" ht="35.4" customHeight="1" thickBot="1" x14ac:dyDescent="0.35">
      <c r="D29" s="46" t="s">
        <v>25</v>
      </c>
      <c r="E29" s="48">
        <v>1000000</v>
      </c>
      <c r="F29" s="48">
        <v>100000</v>
      </c>
      <c r="G29" s="61">
        <f>E29*0.5+F29*0.5</f>
        <v>550000</v>
      </c>
    </row>
    <row r="30" spans="4:7" ht="34.200000000000003" customHeight="1" thickBot="1" x14ac:dyDescent="0.35">
      <c r="D30" s="46" t="s">
        <v>27</v>
      </c>
      <c r="E30" s="48">
        <v>320000</v>
      </c>
      <c r="F30" s="48">
        <v>200000</v>
      </c>
      <c r="G30" s="48">
        <f>E30*0.5+F30*0.5</f>
        <v>260000</v>
      </c>
    </row>
    <row r="31" spans="4:7" ht="26.25" customHeight="1" x14ac:dyDescent="0.3"/>
    <row r="41" ht="33.6" customHeight="1" x14ac:dyDescent="0.3"/>
    <row r="42" ht="31.2" customHeight="1" x14ac:dyDescent="0.3"/>
    <row r="43" ht="39.6" customHeight="1" x14ac:dyDescent="0.3"/>
    <row r="44" ht="35.4" customHeight="1" x14ac:dyDescent="0.3"/>
    <row r="45" ht="39" customHeight="1" x14ac:dyDescent="0.3"/>
    <row r="46" ht="33" customHeight="1" x14ac:dyDescent="0.3"/>
    <row r="47" ht="34.200000000000003" customHeight="1" x14ac:dyDescent="0.3"/>
    <row r="48" ht="31.2" customHeight="1" x14ac:dyDescent="0.3"/>
    <row r="50" ht="29.4" customHeight="1" x14ac:dyDescent="0.3"/>
    <row r="51" ht="34.950000000000003" customHeight="1" x14ac:dyDescent="0.3"/>
    <row r="52" ht="15" customHeight="1" x14ac:dyDescent="0.3"/>
    <row r="68" ht="15" customHeight="1" x14ac:dyDescent="0.3"/>
    <row r="69" ht="15" customHeight="1" x14ac:dyDescent="0.3"/>
  </sheetData>
  <mergeCells count="1">
    <mergeCell ref="E26:F26"/>
  </mergeCells>
  <pageMargins left="0.7" right="0.7" top="0.75" bottom="0.75" header="0.3" footer="0.3"/>
  <pageSetup scale="4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9:S64"/>
  <sheetViews>
    <sheetView zoomScale="70" zoomScaleNormal="70" workbookViewId="0"/>
  </sheetViews>
  <sheetFormatPr defaultColWidth="9.109375" defaultRowHeight="14.4" x14ac:dyDescent="0.3"/>
  <cols>
    <col min="1" max="1" width="25.33203125" style="9" customWidth="1"/>
    <col min="2" max="2" width="7" style="9" customWidth="1"/>
    <col min="3" max="3" width="9.44140625" style="9" customWidth="1"/>
    <col min="4" max="4" width="18.6640625" style="9" customWidth="1"/>
    <col min="5" max="5" width="26.6640625" style="9" customWidth="1"/>
    <col min="6" max="6" width="22.109375" style="9" customWidth="1"/>
    <col min="7" max="7" width="21.33203125" style="9" customWidth="1"/>
    <col min="8" max="8" width="22.6640625" style="9" customWidth="1"/>
    <col min="9" max="9" width="17.88671875" style="9" customWidth="1"/>
    <col min="10" max="10" width="16.33203125" style="9" customWidth="1"/>
    <col min="11" max="11" width="20.109375" style="9" customWidth="1"/>
    <col min="12" max="12" width="20.6640625" style="9" customWidth="1"/>
    <col min="13" max="13" width="19.6640625" style="9" customWidth="1"/>
    <col min="14" max="14" width="20.44140625" style="9" customWidth="1"/>
    <col min="15" max="15" width="19" style="9" customWidth="1"/>
    <col min="16" max="16384" width="9.109375" style="9"/>
  </cols>
  <sheetData>
    <row r="9" spans="6:6" x14ac:dyDescent="0.3">
      <c r="F9" s="16">
        <v>79</v>
      </c>
    </row>
    <row r="11" spans="6:6" ht="14.4" customHeight="1" x14ac:dyDescent="0.3"/>
    <row r="12" spans="6:6" ht="21" customHeight="1" x14ac:dyDescent="0.3"/>
    <row r="13" spans="6:6" ht="23.4" customHeight="1" x14ac:dyDescent="0.3"/>
    <row r="14" spans="6:6" ht="24" customHeight="1" x14ac:dyDescent="0.3"/>
    <row r="15" spans="6:6" ht="22.95" customHeight="1" x14ac:dyDescent="0.3"/>
    <row r="16" spans="6:6" ht="24.75" customHeight="1" x14ac:dyDescent="0.3"/>
    <row r="17" spans="1:7" ht="24.75" customHeight="1" thickBot="1" x14ac:dyDescent="0.35"/>
    <row r="18" spans="1:7" ht="23.25" customHeight="1" thickBot="1" x14ac:dyDescent="0.35">
      <c r="D18" s="44"/>
      <c r="E18" s="77" t="s">
        <v>19</v>
      </c>
      <c r="F18" s="78"/>
    </row>
    <row r="19" spans="1:7" ht="48" customHeight="1" thickBot="1" x14ac:dyDescent="0.35">
      <c r="B19" s="17"/>
      <c r="D19" s="46" t="s">
        <v>21</v>
      </c>
      <c r="E19" s="47" t="s">
        <v>22</v>
      </c>
      <c r="F19" s="47" t="s">
        <v>23</v>
      </c>
    </row>
    <row r="20" spans="1:7" ht="24.75" customHeight="1" thickBot="1" x14ac:dyDescent="0.35">
      <c r="A20" s="18"/>
      <c r="B20" s="18"/>
      <c r="D20" s="46" t="s">
        <v>24</v>
      </c>
      <c r="E20" s="48">
        <v>1000000</v>
      </c>
      <c r="F20" s="48">
        <v>400000</v>
      </c>
    </row>
    <row r="21" spans="1:7" ht="30" customHeight="1" thickBot="1" x14ac:dyDescent="0.35">
      <c r="A21" s="19"/>
      <c r="B21" s="19"/>
      <c r="D21" s="46" t="s">
        <v>25</v>
      </c>
      <c r="E21" s="48">
        <v>900000</v>
      </c>
      <c r="F21" s="48">
        <v>100000</v>
      </c>
    </row>
    <row r="22" spans="1:7" ht="28.2" customHeight="1" thickBot="1" x14ac:dyDescent="0.35">
      <c r="D22" s="46" t="s">
        <v>27</v>
      </c>
      <c r="E22" s="48">
        <v>400000</v>
      </c>
      <c r="F22" s="48">
        <v>200000</v>
      </c>
    </row>
    <row r="23" spans="1:7" ht="28.2" customHeight="1" thickBot="1" x14ac:dyDescent="0.35"/>
    <row r="24" spans="1:7" ht="24" customHeight="1" thickBot="1" x14ac:dyDescent="0.35">
      <c r="B24" s="20"/>
      <c r="D24" s="44"/>
      <c r="E24" s="77" t="s">
        <v>19</v>
      </c>
      <c r="F24" s="78"/>
    </row>
    <row r="25" spans="1:7" ht="51.6" customHeight="1" thickBot="1" x14ac:dyDescent="0.35">
      <c r="B25" s="21"/>
      <c r="C25" s="22"/>
      <c r="D25" s="46" t="s">
        <v>21</v>
      </c>
      <c r="E25" s="47" t="s">
        <v>22</v>
      </c>
      <c r="F25" s="47" t="s">
        <v>23</v>
      </c>
    </row>
    <row r="26" spans="1:7" ht="26.25" customHeight="1" thickBot="1" x14ac:dyDescent="0.35">
      <c r="B26" s="21"/>
      <c r="C26" s="22"/>
      <c r="D26" s="46" t="s">
        <v>24</v>
      </c>
      <c r="E26" s="48">
        <v>0</v>
      </c>
      <c r="F26" s="48">
        <v>0</v>
      </c>
      <c r="G26" s="62">
        <v>0</v>
      </c>
    </row>
    <row r="27" spans="1:7" ht="24.6" customHeight="1" thickBot="1" x14ac:dyDescent="0.35">
      <c r="B27" s="21"/>
      <c r="C27" s="22"/>
      <c r="D27" s="46" t="s">
        <v>25</v>
      </c>
      <c r="E27" s="48">
        <v>100000</v>
      </c>
      <c r="F27" s="48">
        <v>300000</v>
      </c>
      <c r="G27" s="48">
        <v>300000</v>
      </c>
    </row>
    <row r="28" spans="1:7" ht="26.25" customHeight="1" thickBot="1" x14ac:dyDescent="0.35">
      <c r="B28" s="21"/>
      <c r="C28" s="22"/>
      <c r="D28" s="46" t="s">
        <v>27</v>
      </c>
      <c r="E28" s="48">
        <v>600000</v>
      </c>
      <c r="F28" s="48">
        <v>200000</v>
      </c>
      <c r="G28" s="48">
        <v>600000</v>
      </c>
    </row>
    <row r="29" spans="1:7" ht="28.5" customHeight="1" thickBot="1" x14ac:dyDescent="0.35">
      <c r="B29" s="21"/>
      <c r="C29" s="22"/>
      <c r="D29" s="20"/>
    </row>
    <row r="30" spans="1:7" ht="26.25" customHeight="1" thickBot="1" x14ac:dyDescent="0.35">
      <c r="B30" s="21"/>
      <c r="C30" s="22"/>
      <c r="D30" s="44"/>
      <c r="E30" s="77" t="s">
        <v>19</v>
      </c>
      <c r="F30" s="78"/>
    </row>
    <row r="31" spans="1:7" ht="46.2" customHeight="1" thickBot="1" x14ac:dyDescent="0.35">
      <c r="B31" s="21"/>
      <c r="C31" s="22"/>
      <c r="D31" s="46" t="s">
        <v>21</v>
      </c>
      <c r="E31" s="47" t="s">
        <v>22</v>
      </c>
      <c r="F31" s="47" t="s">
        <v>23</v>
      </c>
    </row>
    <row r="32" spans="1:7" ht="26.25" customHeight="1" thickBot="1" x14ac:dyDescent="0.35">
      <c r="D32" s="46" t="s">
        <v>24</v>
      </c>
      <c r="E32" s="48">
        <v>0</v>
      </c>
      <c r="F32" s="48">
        <v>0</v>
      </c>
      <c r="G32" s="65">
        <v>0</v>
      </c>
    </row>
    <row r="33" spans="4:7" ht="26.25" customHeight="1" thickBot="1" x14ac:dyDescent="0.35">
      <c r="D33" s="46" t="s">
        <v>25</v>
      </c>
      <c r="E33" s="48">
        <f>E27-E26</f>
        <v>100000</v>
      </c>
      <c r="F33" s="48">
        <f>F27-F26</f>
        <v>300000</v>
      </c>
      <c r="G33" s="48">
        <v>300000</v>
      </c>
    </row>
    <row r="34" spans="4:7" ht="26.25" customHeight="1" thickBot="1" x14ac:dyDescent="0.35">
      <c r="D34" s="46" t="s">
        <v>27</v>
      </c>
      <c r="E34" s="48">
        <f>E28-E26</f>
        <v>600000</v>
      </c>
      <c r="F34" s="48">
        <f>F28-F26</f>
        <v>200000</v>
      </c>
      <c r="G34" s="48">
        <f>E34</f>
        <v>600000</v>
      </c>
    </row>
    <row r="35" spans="4:7" ht="26.25" customHeight="1" x14ac:dyDescent="0.3"/>
    <row r="48" spans="4:7" ht="14.4" customHeight="1" x14ac:dyDescent="0.3"/>
    <row r="49" spans="18:19" ht="14.4" customHeight="1" x14ac:dyDescent="0.3"/>
    <row r="51" spans="18:19" x14ac:dyDescent="0.3">
      <c r="R51" s="79"/>
      <c r="S51" s="79"/>
    </row>
    <row r="52" spans="18:19" x14ac:dyDescent="0.3">
      <c r="R52" s="79"/>
      <c r="S52" s="79"/>
    </row>
    <row r="57" spans="18:19" ht="14.4" customHeight="1" x14ac:dyDescent="0.3"/>
    <row r="58" spans="18:19" ht="14.4" customHeight="1" x14ac:dyDescent="0.3"/>
    <row r="59" spans="18:19" ht="15" customHeight="1" x14ac:dyDescent="0.3"/>
    <row r="62" spans="18:19" ht="14.4" customHeight="1" x14ac:dyDescent="0.3"/>
    <row r="63" spans="18:19" ht="14.4" customHeight="1" x14ac:dyDescent="0.3"/>
    <row r="64" spans="18:19" ht="15" customHeight="1" x14ac:dyDescent="0.3"/>
  </sheetData>
  <mergeCells count="4">
    <mergeCell ref="E18:F18"/>
    <mergeCell ref="R51:S52"/>
    <mergeCell ref="E24:F24"/>
    <mergeCell ref="E30:F30"/>
  </mergeCells>
  <pageMargins left="0.7" right="0.7" top="0.75" bottom="0.75" header="0.3" footer="0.3"/>
  <pageSetup scale="4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C11:H70"/>
  <sheetViews>
    <sheetView zoomScale="70" zoomScaleNormal="70" workbookViewId="0"/>
  </sheetViews>
  <sheetFormatPr defaultColWidth="9.109375" defaultRowHeight="14.4" x14ac:dyDescent="0.3"/>
  <cols>
    <col min="1" max="1" width="9.109375" style="3"/>
    <col min="2" max="2" width="9.33203125" style="3" customWidth="1"/>
    <col min="3" max="3" width="18.44140625" style="3" customWidth="1"/>
    <col min="4" max="4" width="10.6640625" style="3" customWidth="1"/>
    <col min="5" max="5" width="45.33203125" style="3" customWidth="1"/>
    <col min="6" max="6" width="34.33203125" style="3" customWidth="1"/>
    <col min="7" max="7" width="36" style="3" customWidth="1"/>
    <col min="8" max="8" width="26.6640625" style="3" customWidth="1"/>
    <col min="9" max="9" width="16" style="3" customWidth="1"/>
    <col min="10" max="10" width="26.6640625" style="3" customWidth="1"/>
    <col min="11" max="11" width="16.33203125" style="3" customWidth="1"/>
    <col min="12" max="12" width="13.88671875" style="3" customWidth="1"/>
    <col min="13" max="13" width="17.88671875" style="3" customWidth="1"/>
    <col min="14" max="14" width="16.6640625" style="3" customWidth="1"/>
    <col min="15" max="15" width="19.88671875" style="3" customWidth="1"/>
    <col min="16" max="16" width="22.5546875" style="3" customWidth="1"/>
    <col min="17" max="17" width="17.33203125" style="3" customWidth="1"/>
    <col min="18" max="18" width="9.109375" style="3"/>
    <col min="19" max="19" width="7.44140625" style="3" customWidth="1"/>
    <col min="20" max="20" width="9.109375" style="3"/>
    <col min="21" max="21" width="11.5546875" style="3" customWidth="1"/>
    <col min="22" max="22" width="17.109375" style="3" customWidth="1"/>
    <col min="23" max="23" width="10.5546875" style="3" customWidth="1"/>
    <col min="24" max="16384" width="9.109375" style="3"/>
  </cols>
  <sheetData>
    <row r="11" spans="5:7" ht="61.95" customHeight="1" x14ac:dyDescent="0.3"/>
    <row r="15" spans="5:7" ht="15" thickBot="1" x14ac:dyDescent="0.35"/>
    <row r="16" spans="5:7" ht="22.8" thickBot="1" x14ac:dyDescent="0.35">
      <c r="E16" s="50"/>
      <c r="F16" s="80" t="s">
        <v>19</v>
      </c>
      <c r="G16" s="81"/>
    </row>
    <row r="17" spans="5:8" ht="28.2" customHeight="1" thickBot="1" x14ac:dyDescent="0.35">
      <c r="E17" s="51" t="s">
        <v>28</v>
      </c>
      <c r="F17" s="52" t="s">
        <v>22</v>
      </c>
      <c r="G17" s="52" t="s">
        <v>23</v>
      </c>
    </row>
    <row r="18" spans="5:8" ht="27.75" customHeight="1" thickBot="1" x14ac:dyDescent="0.35">
      <c r="E18" s="51" t="s">
        <v>29</v>
      </c>
      <c r="F18" s="53">
        <v>200000</v>
      </c>
      <c r="G18" s="54">
        <v>-180000</v>
      </c>
      <c r="H18" s="63">
        <f>F18*F21+G18*G21</f>
        <v>-65999.999999999985</v>
      </c>
    </row>
    <row r="19" spans="5:8" ht="30" customHeight="1" thickBot="1" x14ac:dyDescent="0.35">
      <c r="E19" s="51" t="s">
        <v>30</v>
      </c>
      <c r="F19" s="53">
        <v>100000</v>
      </c>
      <c r="G19" s="54">
        <v>-20000</v>
      </c>
      <c r="H19" s="64">
        <f>F19*F21+G19*G21</f>
        <v>16000</v>
      </c>
    </row>
    <row r="20" spans="5:8" ht="27" customHeight="1" thickBot="1" x14ac:dyDescent="0.35">
      <c r="E20" s="51" t="s">
        <v>31</v>
      </c>
      <c r="F20" s="53">
        <v>0</v>
      </c>
      <c r="G20" s="53">
        <v>0</v>
      </c>
      <c r="H20" s="53">
        <f>F20*F21+G20*G21</f>
        <v>0</v>
      </c>
    </row>
    <row r="21" spans="5:8" ht="25.95" customHeight="1" thickBot="1" x14ac:dyDescent="0.35">
      <c r="E21" s="51" t="s">
        <v>32</v>
      </c>
      <c r="F21" s="55">
        <v>0.3</v>
      </c>
      <c r="G21" s="55">
        <v>0.7</v>
      </c>
    </row>
    <row r="22" spans="5:8" ht="22.5" customHeight="1" x14ac:dyDescent="0.3"/>
    <row r="23" spans="5:8" ht="23.25" customHeight="1" x14ac:dyDescent="0.3"/>
    <row r="24" spans="5:8" ht="25.2" customHeight="1" x14ac:dyDescent="0.3"/>
    <row r="25" spans="5:8" ht="25.95" customHeight="1" x14ac:dyDescent="0.3"/>
    <row r="26" spans="5:8" ht="27.6" customHeight="1" x14ac:dyDescent="0.3"/>
    <row r="27" spans="5:8" ht="29.4" customHeight="1" x14ac:dyDescent="0.3"/>
    <row r="28" spans="5:8" ht="25.2" customHeight="1" x14ac:dyDescent="0.3"/>
    <row r="29" spans="5:8" ht="23.25" customHeight="1" x14ac:dyDescent="0.3"/>
    <row r="30" spans="5:8" ht="24" customHeight="1" x14ac:dyDescent="0.3"/>
    <row r="31" spans="5:8" ht="27.75" customHeight="1" x14ac:dyDescent="0.3"/>
    <row r="32" spans="5:8" ht="18" customHeight="1" x14ac:dyDescent="0.3"/>
    <row r="33" ht="28.5" customHeight="1" x14ac:dyDescent="0.3"/>
    <row r="34" ht="15.6" customHeight="1" x14ac:dyDescent="0.3"/>
    <row r="35" ht="15.6" customHeight="1" x14ac:dyDescent="0.3"/>
    <row r="37" ht="27.75" customHeight="1" x14ac:dyDescent="0.3"/>
    <row r="38" ht="24" customHeight="1" x14ac:dyDescent="0.3"/>
    <row r="39" ht="24.6" customHeight="1" x14ac:dyDescent="0.3"/>
    <row r="40" ht="22.2" customHeight="1" x14ac:dyDescent="0.3"/>
    <row r="41" ht="21.6" customHeight="1" x14ac:dyDescent="0.3"/>
    <row r="42" ht="27.6" customHeight="1" x14ac:dyDescent="0.3"/>
    <row r="46" ht="15" customHeight="1" x14ac:dyDescent="0.3"/>
    <row r="47" ht="14.4" customHeight="1" x14ac:dyDescent="0.3"/>
    <row r="48" ht="14.4" customHeight="1" x14ac:dyDescent="0.3"/>
    <row r="50" spans="3:8" x14ac:dyDescent="0.3">
      <c r="C50" s="6"/>
      <c r="D50" s="6"/>
      <c r="E50" s="6"/>
    </row>
    <row r="51" spans="3:8" x14ac:dyDescent="0.3">
      <c r="C51" s="6"/>
      <c r="D51" s="6"/>
      <c r="E51" s="6"/>
      <c r="F51" s="6"/>
      <c r="G51" s="6"/>
      <c r="H51" s="6"/>
    </row>
    <row r="52" spans="3:8" x14ac:dyDescent="0.3">
      <c r="C52" s="6"/>
      <c r="D52" s="6"/>
      <c r="E52" s="6"/>
      <c r="F52" s="6"/>
      <c r="G52" s="6"/>
      <c r="H52" s="6"/>
    </row>
    <row r="53" spans="3:8" x14ac:dyDescent="0.3">
      <c r="C53" s="6"/>
      <c r="D53" s="6"/>
      <c r="E53" s="6"/>
      <c r="F53" s="6"/>
      <c r="G53" s="6"/>
      <c r="H53" s="6"/>
    </row>
    <row r="54" spans="3:8" x14ac:dyDescent="0.3">
      <c r="C54" s="6"/>
      <c r="D54" s="6"/>
      <c r="E54" s="6"/>
      <c r="F54" s="6"/>
      <c r="G54" s="6"/>
      <c r="H54" s="6"/>
    </row>
    <row r="55" spans="3:8" x14ac:dyDescent="0.3">
      <c r="C55" s="6"/>
      <c r="D55" s="6"/>
    </row>
    <row r="56" spans="3:8" x14ac:dyDescent="0.3">
      <c r="C56" s="6"/>
      <c r="D56" s="6"/>
    </row>
    <row r="57" spans="3:8" x14ac:dyDescent="0.3">
      <c r="C57" s="6"/>
      <c r="D57" s="6"/>
    </row>
    <row r="63" spans="3:8" x14ac:dyDescent="0.3">
      <c r="F63" s="6"/>
      <c r="G63" s="6"/>
      <c r="H63" s="6"/>
    </row>
    <row r="64" spans="3:8" x14ac:dyDescent="0.3">
      <c r="F64" s="6"/>
      <c r="G64" s="6"/>
      <c r="H64" s="6"/>
    </row>
    <row r="65" spans="3:8" ht="15" customHeight="1" x14ac:dyDescent="0.3">
      <c r="F65" s="6"/>
      <c r="G65" s="6"/>
      <c r="H65" s="6"/>
    </row>
    <row r="66" spans="3:8" ht="15" customHeight="1" x14ac:dyDescent="0.3">
      <c r="F66" s="6"/>
      <c r="G66" s="6"/>
      <c r="H66" s="6"/>
    </row>
    <row r="67" spans="3:8" x14ac:dyDescent="0.3">
      <c r="F67" s="6"/>
      <c r="G67" s="6"/>
      <c r="H67" s="6"/>
    </row>
    <row r="68" spans="3:8" x14ac:dyDescent="0.3">
      <c r="F68" s="6"/>
      <c r="G68" s="6"/>
      <c r="H68" s="6"/>
    </row>
    <row r="69" spans="3:8" x14ac:dyDescent="0.3">
      <c r="F69" s="6"/>
      <c r="G69" s="6"/>
      <c r="H69" s="6"/>
    </row>
    <row r="70" spans="3:8" x14ac:dyDescent="0.3">
      <c r="C70" s="6"/>
      <c r="D70" s="6"/>
      <c r="E70" s="6"/>
      <c r="F70" s="6"/>
      <c r="G70" s="6"/>
      <c r="H70" s="6"/>
    </row>
  </sheetData>
  <mergeCells count="1">
    <mergeCell ref="F16:G16"/>
  </mergeCells>
  <pageMargins left="0.7" right="0.7" top="0.75" bottom="0.75" header="0.3" footer="0.3"/>
  <pageSetup scale="4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9:M52"/>
  <sheetViews>
    <sheetView zoomScale="60" zoomScaleNormal="60" workbookViewId="0"/>
  </sheetViews>
  <sheetFormatPr defaultColWidth="9.109375" defaultRowHeight="14.4" x14ac:dyDescent="0.3"/>
  <cols>
    <col min="1" max="1" width="9.109375" style="3"/>
    <col min="2" max="2" width="9.33203125" style="3" customWidth="1"/>
    <col min="3" max="3" width="18.44140625" style="3" customWidth="1"/>
    <col min="4" max="4" width="10.6640625" style="3" customWidth="1"/>
    <col min="5" max="5" width="9.109375" style="3"/>
    <col min="6" max="6" width="10.5546875" style="3" customWidth="1"/>
    <col min="7" max="7" width="17.44140625" style="3" customWidth="1"/>
    <col min="8" max="8" width="18.33203125" style="3" customWidth="1"/>
    <col min="9" max="9" width="4.88671875" style="3" customWidth="1"/>
    <col min="10" max="10" width="14.6640625" style="3" customWidth="1"/>
    <col min="11" max="11" width="15.6640625" style="3" customWidth="1"/>
    <col min="12" max="13" width="16.6640625" style="3" customWidth="1"/>
    <col min="14" max="14" width="4.5546875" style="3" customWidth="1"/>
    <col min="15" max="15" width="14.33203125" style="3" customWidth="1"/>
    <col min="16" max="16" width="10.109375" style="3" customWidth="1"/>
    <col min="17" max="18" width="9.88671875" style="3" customWidth="1"/>
    <col min="19" max="19" width="11.109375" style="3" customWidth="1"/>
    <col min="20" max="20" width="10.109375" style="3" customWidth="1"/>
    <col min="21" max="21" width="9.5546875" style="3" customWidth="1"/>
    <col min="22" max="22" width="10.44140625" style="3" customWidth="1"/>
    <col min="23" max="23" width="9.88671875" style="3" customWidth="1"/>
    <col min="24" max="16384" width="9.109375" style="3"/>
  </cols>
  <sheetData>
    <row r="19" spans="6:9" ht="14.4" customHeight="1" x14ac:dyDescent="0.3"/>
    <row r="20" spans="6:9" ht="14.4" customHeight="1" x14ac:dyDescent="0.3">
      <c r="G20" s="5"/>
      <c r="H20" s="5"/>
    </row>
    <row r="21" spans="6:9" ht="14.4" customHeight="1" x14ac:dyDescent="0.3">
      <c r="F21" s="2"/>
      <c r="G21" s="23" t="s">
        <v>1</v>
      </c>
      <c r="H21" s="23" t="s">
        <v>2</v>
      </c>
      <c r="I21" s="2"/>
    </row>
    <row r="22" spans="6:9" x14ac:dyDescent="0.3">
      <c r="F22" s="2"/>
      <c r="G22" s="24">
        <v>1</v>
      </c>
      <c r="H22" s="25">
        <v>600</v>
      </c>
      <c r="I22" s="2"/>
    </row>
    <row r="23" spans="6:9" x14ac:dyDescent="0.3">
      <c r="F23" s="2"/>
      <c r="G23" s="24">
        <v>2</v>
      </c>
      <c r="H23" s="25">
        <v>1550</v>
      </c>
      <c r="I23" s="2"/>
    </row>
    <row r="24" spans="6:9" x14ac:dyDescent="0.3">
      <c r="F24" s="2"/>
      <c r="G24" s="24">
        <v>3</v>
      </c>
      <c r="H24" s="25">
        <v>1500</v>
      </c>
      <c r="I24" s="2"/>
    </row>
    <row r="25" spans="6:9" x14ac:dyDescent="0.3">
      <c r="F25" s="2"/>
      <c r="G25" s="24">
        <v>4</v>
      </c>
      <c r="H25" s="25">
        <v>1500</v>
      </c>
      <c r="I25" s="2"/>
    </row>
    <row r="26" spans="6:9" x14ac:dyDescent="0.3">
      <c r="F26" s="2"/>
      <c r="G26" s="24">
        <v>5</v>
      </c>
      <c r="H26" s="25">
        <v>2400</v>
      </c>
      <c r="I26" s="2"/>
    </row>
    <row r="27" spans="6:9" ht="21" customHeight="1" x14ac:dyDescent="0.3">
      <c r="F27" s="2"/>
      <c r="G27" s="24">
        <v>6</v>
      </c>
      <c r="H27" s="25">
        <v>3100</v>
      </c>
      <c r="I27" s="2"/>
    </row>
    <row r="28" spans="6:9" ht="24.6" customHeight="1" x14ac:dyDescent="0.3">
      <c r="F28" s="2"/>
      <c r="G28" s="24">
        <v>7</v>
      </c>
      <c r="H28" s="25">
        <v>2600</v>
      </c>
      <c r="I28" s="2"/>
    </row>
    <row r="29" spans="6:9" ht="23.4" customHeight="1" x14ac:dyDescent="0.3">
      <c r="F29" s="2"/>
      <c r="G29" s="24">
        <v>8</v>
      </c>
      <c r="H29" s="25">
        <v>2900</v>
      </c>
      <c r="I29" s="2"/>
    </row>
    <row r="30" spans="6:9" ht="21" customHeight="1" x14ac:dyDescent="0.3">
      <c r="F30" s="2"/>
      <c r="G30" s="24">
        <v>9</v>
      </c>
      <c r="H30" s="25">
        <v>3800</v>
      </c>
      <c r="I30" s="2"/>
    </row>
    <row r="31" spans="6:9" ht="25.2" customHeight="1" x14ac:dyDescent="0.3">
      <c r="F31" s="2"/>
      <c r="G31" s="24">
        <v>10</v>
      </c>
      <c r="H31" s="25">
        <v>4500</v>
      </c>
      <c r="I31" s="2"/>
    </row>
    <row r="32" spans="6:9" ht="22.95" customHeight="1" x14ac:dyDescent="0.3">
      <c r="F32" s="2"/>
      <c r="G32" s="24">
        <v>11</v>
      </c>
      <c r="H32" s="25">
        <v>4000</v>
      </c>
      <c r="I32" s="2"/>
    </row>
    <row r="33" spans="1:13" ht="25.2" customHeight="1" x14ac:dyDescent="0.3">
      <c r="F33" s="2"/>
      <c r="G33" s="24">
        <v>12</v>
      </c>
      <c r="H33" s="25">
        <v>4900</v>
      </c>
      <c r="I33" s="2"/>
    </row>
    <row r="34" spans="1:13" ht="25.8" x14ac:dyDescent="0.5">
      <c r="G34" s="26"/>
      <c r="H34" s="26"/>
    </row>
    <row r="35" spans="1:13" ht="22.95" customHeight="1" x14ac:dyDescent="0.5">
      <c r="G35" s="26"/>
      <c r="H35" s="26"/>
    </row>
    <row r="36" spans="1:13" ht="18.600000000000001" customHeight="1" x14ac:dyDescent="0.5">
      <c r="G36" s="26"/>
      <c r="H36" s="26"/>
    </row>
    <row r="37" spans="1:13" ht="27" customHeight="1" x14ac:dyDescent="0.5">
      <c r="A37" s="3" t="s">
        <v>33</v>
      </c>
      <c r="G37" s="26"/>
      <c r="H37" s="26"/>
    </row>
    <row r="38" spans="1:13" ht="19.2" customHeight="1" x14ac:dyDescent="0.3"/>
    <row r="39" spans="1:13" ht="16.95" customHeight="1" x14ac:dyDescent="0.3">
      <c r="M39" s="2"/>
    </row>
    <row r="40" spans="1:13" ht="15" customHeight="1" x14ac:dyDescent="0.3">
      <c r="M40" s="4"/>
    </row>
    <row r="41" spans="1:13" x14ac:dyDescent="0.3">
      <c r="M41" s="4"/>
    </row>
    <row r="42" spans="1:13" x14ac:dyDescent="0.3">
      <c r="M42" s="4"/>
    </row>
    <row r="43" spans="1:13" x14ac:dyDescent="0.3">
      <c r="M43" s="4"/>
    </row>
    <row r="44" spans="1:13" x14ac:dyDescent="0.3">
      <c r="M44" s="4"/>
    </row>
    <row r="45" spans="1:13" x14ac:dyDescent="0.3">
      <c r="M45" s="4"/>
    </row>
    <row r="46" spans="1:13" x14ac:dyDescent="0.3">
      <c r="M46" s="4"/>
    </row>
    <row r="48" spans="1:13" ht="15" customHeight="1" x14ac:dyDescent="0.3"/>
    <row r="49" ht="15" customHeight="1" x14ac:dyDescent="0.3"/>
    <row r="51" ht="15" customHeight="1" x14ac:dyDescent="0.3"/>
    <row r="52" ht="15" customHeight="1" x14ac:dyDescent="0.3"/>
  </sheetData>
  <pageMargins left="0.7" right="0.7" top="0.75" bottom="0.75" header="0.3" footer="0.3"/>
  <pageSetup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0E4A6-806D-4B54-B0E9-26515AB645F8}">
  <dimension ref="A25:V36"/>
  <sheetViews>
    <sheetView zoomScale="60" zoomScaleNormal="60" workbookViewId="0"/>
  </sheetViews>
  <sheetFormatPr defaultColWidth="9.109375" defaultRowHeight="14.4" x14ac:dyDescent="0.3"/>
  <cols>
    <col min="1" max="1" width="9.109375" style="9"/>
    <col min="2" max="2" width="17.88671875" style="9" customWidth="1"/>
    <col min="3" max="3" width="30.33203125" style="9" customWidth="1"/>
    <col min="4" max="4" width="20.5546875" style="9" customWidth="1"/>
    <col min="5" max="5" width="21.33203125" style="9" customWidth="1"/>
    <col min="6" max="6" width="23.44140625" style="9" customWidth="1"/>
    <col min="7" max="7" width="10.109375" style="9" bestFit="1" customWidth="1"/>
    <col min="8" max="11" width="9.109375" style="9"/>
    <col min="12" max="12" width="13.6640625" style="9" customWidth="1"/>
    <col min="13" max="13" width="12.5546875" style="9" customWidth="1"/>
    <col min="14" max="14" width="11.109375" style="9" customWidth="1"/>
    <col min="15" max="15" width="12.33203125" style="9" customWidth="1"/>
    <col min="16" max="16" width="13" style="9" customWidth="1"/>
    <col min="17" max="17" width="11.5546875" style="9" customWidth="1"/>
    <col min="18" max="18" width="11.109375" style="9" customWidth="1"/>
    <col min="19" max="16384" width="9.109375" style="9"/>
  </cols>
  <sheetData>
    <row r="25" spans="1:22" x14ac:dyDescent="0.3">
      <c r="A25" s="13"/>
      <c r="B25" s="13"/>
      <c r="C25" s="13"/>
    </row>
    <row r="26" spans="1:22" x14ac:dyDescent="0.3">
      <c r="A26" s="13"/>
      <c r="B26" s="13"/>
      <c r="C26" s="13"/>
    </row>
    <row r="27" spans="1:22" x14ac:dyDescent="0.3">
      <c r="A27" s="13"/>
      <c r="B27" s="13"/>
      <c r="N27"/>
      <c r="O27"/>
      <c r="P27"/>
      <c r="Q27"/>
      <c r="R27"/>
      <c r="S27"/>
      <c r="T27"/>
      <c r="U27"/>
      <c r="V27"/>
    </row>
    <row r="28" spans="1:22" x14ac:dyDescent="0.3">
      <c r="A28" s="13"/>
      <c r="B28" s="13"/>
      <c r="N28"/>
      <c r="O28"/>
      <c r="P28"/>
      <c r="Q28"/>
      <c r="R28"/>
      <c r="S28"/>
      <c r="T28"/>
      <c r="U28"/>
      <c r="V28"/>
    </row>
    <row r="29" spans="1:22" x14ac:dyDescent="0.3">
      <c r="A29" s="13"/>
      <c r="B29" s="13"/>
      <c r="N29"/>
      <c r="O29"/>
      <c r="P29"/>
      <c r="Q29"/>
      <c r="R29"/>
      <c r="S29"/>
      <c r="T29"/>
      <c r="U29"/>
      <c r="V29"/>
    </row>
    <row r="30" spans="1:22" x14ac:dyDescent="0.3">
      <c r="A30" s="13"/>
      <c r="B30" s="13"/>
      <c r="N30"/>
      <c r="O30"/>
      <c r="P30"/>
      <c r="Q30"/>
      <c r="R30"/>
      <c r="S30"/>
      <c r="T30"/>
      <c r="U30"/>
      <c r="V30"/>
    </row>
    <row r="31" spans="1:22" ht="16.5" customHeight="1" x14ac:dyDescent="0.3">
      <c r="A31" s="13"/>
      <c r="B31" s="13"/>
      <c r="I31" s="13"/>
      <c r="J31" s="13"/>
      <c r="N31"/>
      <c r="O31"/>
      <c r="P31"/>
      <c r="Q31"/>
      <c r="R31"/>
      <c r="S31"/>
      <c r="T31"/>
      <c r="U31"/>
      <c r="V31"/>
    </row>
    <row r="32" spans="1:22" ht="18" customHeight="1" x14ac:dyDescent="0.3">
      <c r="B32" s="13"/>
      <c r="I32" s="13"/>
      <c r="J32" s="13"/>
      <c r="N32"/>
      <c r="O32"/>
      <c r="P32"/>
      <c r="Q32"/>
      <c r="R32"/>
      <c r="S32"/>
      <c r="T32"/>
      <c r="U32"/>
      <c r="V32"/>
    </row>
    <row r="33" spans="2:22" ht="15" customHeight="1" x14ac:dyDescent="0.3">
      <c r="B33" s="13"/>
      <c r="C33" s="13"/>
      <c r="D33" s="13"/>
      <c r="E33" s="13"/>
      <c r="F33" s="13"/>
      <c r="G33" s="13"/>
      <c r="H33" s="13"/>
      <c r="I33" s="13"/>
      <c r="J33" s="13"/>
      <c r="N33"/>
      <c r="O33"/>
      <c r="P33"/>
      <c r="Q33"/>
      <c r="R33"/>
      <c r="S33"/>
      <c r="T33"/>
      <c r="U33"/>
      <c r="V33"/>
    </row>
    <row r="34" spans="2:22" ht="15" customHeight="1" x14ac:dyDescent="0.3">
      <c r="B34" s="13"/>
      <c r="C34" s="13"/>
      <c r="D34" s="13"/>
      <c r="E34" s="13"/>
      <c r="F34" s="13"/>
      <c r="G34" s="13"/>
      <c r="H34" s="13"/>
      <c r="I34" s="13"/>
      <c r="J34" s="13"/>
      <c r="N34"/>
      <c r="O34"/>
      <c r="P34"/>
      <c r="Q34"/>
      <c r="R34"/>
      <c r="S34"/>
      <c r="T34"/>
      <c r="U34"/>
      <c r="V34"/>
    </row>
    <row r="35" spans="2:22" ht="23.4" x14ac:dyDescent="0.3">
      <c r="B35" s="13"/>
      <c r="C35" s="13"/>
      <c r="D35" s="13"/>
      <c r="E35" s="13"/>
      <c r="F35" s="13"/>
      <c r="G35" s="14"/>
      <c r="H35" s="15"/>
      <c r="I35" s="13"/>
      <c r="J35" s="13"/>
      <c r="N35"/>
      <c r="O35"/>
      <c r="P35"/>
      <c r="Q35"/>
      <c r="R35"/>
      <c r="S35"/>
      <c r="T35"/>
      <c r="U35"/>
      <c r="V35"/>
    </row>
    <row r="36" spans="2:22" ht="18" customHeight="1" x14ac:dyDescent="0.3">
      <c r="B36" s="13"/>
      <c r="C36" s="13"/>
      <c r="D36" s="13"/>
      <c r="E36" s="13"/>
      <c r="F36" s="13"/>
      <c r="I36" s="13"/>
      <c r="J36" s="13"/>
      <c r="N36"/>
      <c r="O36"/>
      <c r="P36"/>
      <c r="Q36"/>
      <c r="R36"/>
      <c r="S36"/>
      <c r="T36"/>
      <c r="U36"/>
      <c r="V3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48"/>
  <sheetViews>
    <sheetView showRowColHeaders="0" zoomScale="60" zoomScaleNormal="60" workbookViewId="0"/>
  </sheetViews>
  <sheetFormatPr defaultColWidth="9.109375" defaultRowHeight="14.4" x14ac:dyDescent="0.3"/>
  <cols>
    <col min="1" max="16384" width="9.109375" style="1"/>
  </cols>
  <sheetData>
    <row r="1" spans="1:29" x14ac:dyDescent="0.3">
      <c r="A1" s="1" t="s">
        <v>0</v>
      </c>
    </row>
    <row r="14" spans="1:29" x14ac:dyDescent="0.3"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spans="1:29" x14ac:dyDescent="0.3"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spans="1:29" x14ac:dyDescent="0.3"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8:29" x14ac:dyDescent="0.3"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8:29" x14ac:dyDescent="0.3"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</row>
    <row r="19" spans="18:29" x14ac:dyDescent="0.3"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8:29" x14ac:dyDescent="0.3"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spans="18:29" x14ac:dyDescent="0.3"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</row>
    <row r="22" spans="18:29" x14ac:dyDescent="0.3"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</row>
    <row r="23" spans="18:29" x14ac:dyDescent="0.3"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8:29" x14ac:dyDescent="0.3"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8:29" x14ac:dyDescent="0.3"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spans="18:29" x14ac:dyDescent="0.3"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8:29" x14ac:dyDescent="0.3"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spans="18:29" x14ac:dyDescent="0.3"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</row>
    <row r="29" spans="18:29" x14ac:dyDescent="0.3"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8:29" x14ac:dyDescent="0.3"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</row>
    <row r="31" spans="18:29" x14ac:dyDescent="0.3"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</row>
    <row r="32" spans="18:29" x14ac:dyDescent="0.3"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18:29" x14ac:dyDescent="0.3"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</row>
    <row r="34" spans="18:29" x14ac:dyDescent="0.3"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18:29" x14ac:dyDescent="0.3"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</row>
    <row r="36" spans="18:29" x14ac:dyDescent="0.3"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</row>
    <row r="37" spans="18:29" x14ac:dyDescent="0.3"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</row>
    <row r="38" spans="18:29" x14ac:dyDescent="0.3"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</row>
    <row r="39" spans="18:29" x14ac:dyDescent="0.3"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</row>
    <row r="40" spans="18:29" x14ac:dyDescent="0.3"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</row>
    <row r="41" spans="18:29" x14ac:dyDescent="0.3"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</row>
    <row r="42" spans="18:29" x14ac:dyDescent="0.3"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</row>
    <row r="43" spans="18:29" x14ac:dyDescent="0.3"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</row>
    <row r="44" spans="18:29" x14ac:dyDescent="0.3"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</row>
    <row r="45" spans="18:29" x14ac:dyDescent="0.3"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</row>
    <row r="46" spans="18:29" x14ac:dyDescent="0.3"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</row>
    <row r="47" spans="18:29" x14ac:dyDescent="0.3"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</row>
    <row r="48" spans="18:29" x14ac:dyDescent="0.3"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</row>
  </sheetData>
  <sheetProtection algorithmName="SHA-512" hashValue="9X55iWvEil1pinJzOhZ0KqGVarSuLuAPxr6SsaBcwMWjyejI4xMWCxmYbtgLERpIURV+aI5wZkmFbQZllCIFVQ==" saltValue="8kQftz+Fpxhw7SOO6QCxhg==" spinCount="100000" sheet="1" objects="1" scenarios="1"/>
  <pageMargins left="0.7" right="0.7" top="0.75" bottom="0.75" header="0.3" footer="0.3"/>
  <pageSetup scale="2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D11:R42"/>
  <sheetViews>
    <sheetView zoomScale="70" zoomScaleNormal="70" workbookViewId="0"/>
  </sheetViews>
  <sheetFormatPr defaultColWidth="9.109375" defaultRowHeight="14.4" x14ac:dyDescent="0.3"/>
  <cols>
    <col min="1" max="1" width="9.109375" style="3"/>
    <col min="2" max="2" width="9.33203125" style="3" customWidth="1"/>
    <col min="3" max="3" width="18.44140625" style="3" customWidth="1"/>
    <col min="4" max="4" width="25.44140625" style="3" customWidth="1"/>
    <col min="5" max="5" width="19.6640625" style="3" customWidth="1"/>
    <col min="6" max="6" width="23.44140625" style="3" customWidth="1"/>
    <col min="7" max="7" width="17.44140625" style="3" customWidth="1"/>
    <col min="8" max="8" width="18.33203125" style="3" customWidth="1"/>
    <col min="9" max="9" width="4.88671875" style="3" customWidth="1"/>
    <col min="10" max="10" width="14.6640625" style="3" customWidth="1"/>
    <col min="11" max="11" width="15.6640625" style="3" customWidth="1"/>
    <col min="12" max="12" width="16.6640625" style="3" customWidth="1"/>
    <col min="13" max="13" width="19.33203125" style="3" customWidth="1"/>
    <col min="14" max="14" width="17.33203125" style="3" customWidth="1"/>
    <col min="15" max="15" width="10.109375" style="3" customWidth="1"/>
    <col min="16" max="17" width="9.88671875" style="3" customWidth="1"/>
    <col min="18" max="18" width="11.109375" style="3" customWidth="1"/>
    <col min="19" max="19" width="10.109375" style="3" customWidth="1"/>
    <col min="20" max="20" width="9.5546875" style="3" customWidth="1"/>
    <col min="21" max="21" width="10.44140625" style="3" customWidth="1"/>
    <col min="22" max="22" width="9.88671875" style="3" customWidth="1"/>
    <col min="23" max="16384" width="9.109375" style="3"/>
  </cols>
  <sheetData>
    <row r="11" spans="12:18" x14ac:dyDescent="0.3">
      <c r="L11" t="s">
        <v>34</v>
      </c>
      <c r="M11"/>
      <c r="N11"/>
      <c r="O11"/>
      <c r="P11"/>
      <c r="Q11"/>
      <c r="R11"/>
    </row>
    <row r="12" spans="12:18" x14ac:dyDescent="0.3">
      <c r="L12"/>
      <c r="M12"/>
      <c r="N12"/>
      <c r="O12"/>
      <c r="P12"/>
      <c r="Q12"/>
      <c r="R12"/>
    </row>
    <row r="13" spans="12:18" ht="15" thickBot="1" x14ac:dyDescent="0.35">
      <c r="L13" t="s">
        <v>35</v>
      </c>
      <c r="M13"/>
      <c r="N13"/>
      <c r="O13"/>
      <c r="P13"/>
      <c r="Q13"/>
      <c r="R13"/>
    </row>
    <row r="14" spans="12:18" x14ac:dyDescent="0.3">
      <c r="L14" s="30" t="s">
        <v>36</v>
      </c>
      <c r="M14" s="30" t="s">
        <v>37</v>
      </c>
      <c r="N14" s="30" t="s">
        <v>38</v>
      </c>
      <c r="O14" s="30" t="s">
        <v>39</v>
      </c>
      <c r="P14" s="30" t="s">
        <v>40</v>
      </c>
      <c r="Q14"/>
      <c r="R14"/>
    </row>
    <row r="15" spans="12:18" x14ac:dyDescent="0.3">
      <c r="L15" s="28" t="s">
        <v>41</v>
      </c>
      <c r="M15" s="28">
        <v>7</v>
      </c>
      <c r="N15" s="28">
        <v>153.69999999999999</v>
      </c>
      <c r="O15" s="28">
        <v>21.957142857142856</v>
      </c>
      <c r="P15" s="28">
        <v>27.996190476190652</v>
      </c>
      <c r="Q15"/>
      <c r="R15"/>
    </row>
    <row r="16" spans="12:18" x14ac:dyDescent="0.3">
      <c r="L16" s="28" t="s">
        <v>42</v>
      </c>
      <c r="M16" s="28">
        <v>5</v>
      </c>
      <c r="N16" s="28">
        <v>199.39999999999998</v>
      </c>
      <c r="O16" s="28">
        <v>39.879999999999995</v>
      </c>
      <c r="P16" s="28">
        <v>34.757000000000517</v>
      </c>
      <c r="Q16"/>
      <c r="R16"/>
    </row>
    <row r="17" spans="4:18" ht="15" thickBot="1" x14ac:dyDescent="0.35">
      <c r="L17" s="29" t="s">
        <v>43</v>
      </c>
      <c r="M17" s="29">
        <v>9</v>
      </c>
      <c r="N17" s="29">
        <v>389.59999999999997</v>
      </c>
      <c r="O17" s="29">
        <v>43.288888888888884</v>
      </c>
      <c r="P17" s="29">
        <v>10.988611111111108</v>
      </c>
      <c r="Q17"/>
      <c r="R17"/>
    </row>
    <row r="18" spans="4:18" x14ac:dyDescent="0.3">
      <c r="L18"/>
      <c r="M18"/>
      <c r="N18"/>
      <c r="O18"/>
      <c r="P18"/>
      <c r="Q18"/>
      <c r="R18"/>
    </row>
    <row r="19" spans="4:18" x14ac:dyDescent="0.3">
      <c r="L19"/>
      <c r="M19"/>
      <c r="N19"/>
      <c r="O19"/>
      <c r="P19"/>
      <c r="Q19"/>
      <c r="R19"/>
    </row>
    <row r="20" spans="4:18" ht="26.25" customHeight="1" thickBot="1" x14ac:dyDescent="0.35">
      <c r="L20" t="s">
        <v>4</v>
      </c>
      <c r="M20"/>
      <c r="N20"/>
      <c r="O20"/>
      <c r="P20" s="57" t="s">
        <v>48</v>
      </c>
      <c r="Q20"/>
      <c r="R20"/>
    </row>
    <row r="21" spans="4:18" ht="28.5" customHeight="1" thickBot="1" x14ac:dyDescent="0.35">
      <c r="D21" s="31" t="s">
        <v>11</v>
      </c>
      <c r="E21" s="32" t="s">
        <v>12</v>
      </c>
      <c r="F21" s="32" t="s">
        <v>13</v>
      </c>
      <c r="L21" s="30" t="s">
        <v>44</v>
      </c>
      <c r="M21" s="30" t="s">
        <v>7</v>
      </c>
      <c r="N21" s="30" t="s">
        <v>6</v>
      </c>
      <c r="O21" s="30" t="s">
        <v>8</v>
      </c>
      <c r="P21" s="30" t="s">
        <v>9</v>
      </c>
      <c r="Q21" s="30" t="s">
        <v>10</v>
      </c>
      <c r="R21" s="30" t="s">
        <v>45</v>
      </c>
    </row>
    <row r="22" spans="4:18" ht="22.5" customHeight="1" thickBot="1" x14ac:dyDescent="0.35">
      <c r="D22" s="33">
        <v>19.2</v>
      </c>
      <c r="E22" s="34">
        <v>40.6</v>
      </c>
      <c r="F22" s="34">
        <v>39.5</v>
      </c>
      <c r="L22" s="28" t="s">
        <v>46</v>
      </c>
      <c r="M22" s="28">
        <v>1925.4126349206351</v>
      </c>
      <c r="N22" s="28">
        <v>2</v>
      </c>
      <c r="O22" s="28">
        <v>962.70631746031756</v>
      </c>
      <c r="P22" s="56">
        <v>43.879711332794002</v>
      </c>
      <c r="Q22" s="28">
        <v>1.198342338746673E-7</v>
      </c>
      <c r="R22" s="56">
        <v>3.5545571456617879</v>
      </c>
    </row>
    <row r="23" spans="4:18" ht="23.25" customHeight="1" thickBot="1" x14ac:dyDescent="0.35">
      <c r="D23" s="33">
        <v>17.7</v>
      </c>
      <c r="E23" s="34">
        <v>40</v>
      </c>
      <c r="F23" s="34">
        <v>42.3</v>
      </c>
      <c r="L23" s="28" t="s">
        <v>47</v>
      </c>
      <c r="M23" s="28">
        <v>394.9140317460317</v>
      </c>
      <c r="N23" s="28">
        <v>18</v>
      </c>
      <c r="O23" s="28">
        <v>21.939668430335093</v>
      </c>
      <c r="P23" s="28"/>
      <c r="Q23" s="28"/>
      <c r="R23" s="28"/>
    </row>
    <row r="24" spans="4:18" ht="24" customHeight="1" thickBot="1" x14ac:dyDescent="0.35">
      <c r="D24" s="33">
        <v>17.2</v>
      </c>
      <c r="E24" s="34">
        <v>41.5</v>
      </c>
      <c r="F24" s="34">
        <v>47</v>
      </c>
      <c r="L24" s="28"/>
      <c r="M24" s="28"/>
      <c r="N24" s="28"/>
      <c r="O24" s="28"/>
      <c r="P24" s="28"/>
      <c r="Q24" s="28"/>
      <c r="R24" s="28"/>
    </row>
    <row r="25" spans="4:18" ht="23.4" customHeight="1" thickBot="1" x14ac:dyDescent="0.35">
      <c r="D25" s="33">
        <v>18.899999999999999</v>
      </c>
      <c r="E25" s="34">
        <v>30.5</v>
      </c>
      <c r="F25" s="34">
        <v>45.4</v>
      </c>
      <c r="L25" s="29" t="s">
        <v>5</v>
      </c>
      <c r="M25" s="29">
        <v>2320.3266666666668</v>
      </c>
      <c r="N25" s="29">
        <v>20</v>
      </c>
      <c r="O25" s="29"/>
      <c r="P25" s="29"/>
      <c r="Q25" s="29"/>
      <c r="R25" s="29"/>
    </row>
    <row r="26" spans="4:18" ht="24.75" customHeight="1" thickBot="1" x14ac:dyDescent="0.35">
      <c r="D26" s="33">
        <v>26.9</v>
      </c>
      <c r="E26" s="34">
        <v>46.8</v>
      </c>
      <c r="F26" s="34">
        <v>41.1</v>
      </c>
    </row>
    <row r="27" spans="4:18" ht="25.2" customHeight="1" thickBot="1" x14ac:dyDescent="0.35">
      <c r="D27" s="33">
        <v>22.6</v>
      </c>
      <c r="E27" s="34"/>
      <c r="F27" s="34">
        <v>43.2</v>
      </c>
    </row>
    <row r="28" spans="4:18" ht="22.95" customHeight="1" thickBot="1" x14ac:dyDescent="0.35">
      <c r="D28" s="33">
        <v>31.2</v>
      </c>
      <c r="E28" s="34"/>
      <c r="F28" s="34">
        <v>39.9</v>
      </c>
    </row>
    <row r="29" spans="4:18" ht="25.2" customHeight="1" thickBot="1" x14ac:dyDescent="0.35">
      <c r="D29" s="33"/>
      <c r="E29" s="34"/>
      <c r="F29" s="34">
        <v>41.9</v>
      </c>
    </row>
    <row r="30" spans="4:18" ht="30" customHeight="1" thickBot="1" x14ac:dyDescent="0.35">
      <c r="D30" s="33"/>
      <c r="E30" s="34"/>
      <c r="F30" s="34">
        <v>49.3</v>
      </c>
    </row>
    <row r="31" spans="4:18" ht="22.95" customHeight="1" x14ac:dyDescent="0.3"/>
    <row r="32" spans="4:18" ht="36.6" customHeight="1" x14ac:dyDescent="0.3"/>
    <row r="33" spans="12:12" ht="27" customHeight="1" x14ac:dyDescent="0.3"/>
    <row r="34" spans="12:12" ht="40.950000000000003" customHeight="1" x14ac:dyDescent="0.3"/>
    <row r="35" spans="12:12" ht="30.6" customHeight="1" x14ac:dyDescent="0.3">
      <c r="L35" s="2"/>
    </row>
    <row r="36" spans="12:12" ht="32.4" customHeight="1" x14ac:dyDescent="0.3">
      <c r="L36" s="4"/>
    </row>
    <row r="37" spans="12:12" x14ac:dyDescent="0.3">
      <c r="L37" s="4"/>
    </row>
    <row r="38" spans="12:12" x14ac:dyDescent="0.3">
      <c r="L38" s="4"/>
    </row>
    <row r="39" spans="12:12" x14ac:dyDescent="0.3">
      <c r="L39" s="4"/>
    </row>
    <row r="40" spans="12:12" x14ac:dyDescent="0.3">
      <c r="L40" s="4"/>
    </row>
    <row r="41" spans="12:12" x14ac:dyDescent="0.3">
      <c r="L41" s="4"/>
    </row>
    <row r="42" spans="12:12" x14ac:dyDescent="0.3">
      <c r="L42" s="4"/>
    </row>
  </sheetData>
  <pageMargins left="0.7" right="0.7" top="0.75" bottom="0.75" header="0.3" footer="0.3"/>
  <pageSetup scale="4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2:P52"/>
  <sheetViews>
    <sheetView zoomScale="70" zoomScaleNormal="70" workbookViewId="0"/>
  </sheetViews>
  <sheetFormatPr defaultColWidth="9.109375" defaultRowHeight="14.4" x14ac:dyDescent="0.3"/>
  <cols>
    <col min="1" max="1" width="9.109375" style="3"/>
    <col min="2" max="2" width="9.33203125" style="3" customWidth="1"/>
    <col min="3" max="3" width="18.44140625" style="3" customWidth="1"/>
    <col min="4" max="4" width="10.6640625" style="3" customWidth="1"/>
    <col min="5" max="7" width="14.6640625" style="3" customWidth="1"/>
    <col min="8" max="8" width="15.109375" style="3" customWidth="1"/>
    <col min="9" max="9" width="14.44140625" style="3" customWidth="1"/>
    <col min="10" max="10" width="14.5546875" style="3" customWidth="1"/>
    <col min="11" max="11" width="4.88671875" style="3" customWidth="1"/>
    <col min="12" max="12" width="14.6640625" style="3" customWidth="1"/>
    <col min="13" max="13" width="15.6640625" style="3" customWidth="1"/>
    <col min="14" max="14" width="16.6640625" style="3" customWidth="1"/>
    <col min="15" max="15" width="4.5546875" style="3" customWidth="1"/>
    <col min="16" max="16" width="20.6640625" style="3" customWidth="1"/>
    <col min="17" max="17" width="31.6640625" style="3" customWidth="1"/>
    <col min="18" max="18" width="6.6640625" style="3" customWidth="1"/>
    <col min="19" max="19" width="10.6640625" style="3" customWidth="1"/>
    <col min="20" max="20" width="10.88671875" style="3" customWidth="1"/>
    <col min="21" max="21" width="11" style="3" customWidth="1"/>
    <col min="22" max="22" width="14.6640625" style="3" customWidth="1"/>
    <col min="23" max="23" width="12.33203125" style="3" customWidth="1"/>
    <col min="24" max="24" width="10.6640625" style="3" customWidth="1"/>
    <col min="25" max="16384" width="9.109375" style="3"/>
  </cols>
  <sheetData>
    <row r="12" spans="16:16" x14ac:dyDescent="0.3">
      <c r="P12" s="8">
        <f>4.5^2</f>
        <v>20.25</v>
      </c>
    </row>
    <row r="14" spans="16:16" ht="14.4" customHeight="1" x14ac:dyDescent="0.3"/>
    <row r="15" spans="16:16" ht="14.4" customHeight="1" x14ac:dyDescent="0.3"/>
    <row r="16" spans="16:16" ht="14.4" customHeight="1" x14ac:dyDescent="0.3"/>
    <row r="18" spans="16:16" x14ac:dyDescent="0.3">
      <c r="P18" s="8">
        <f>((13-1)*P12)/12</f>
        <v>20.25</v>
      </c>
    </row>
    <row r="22" spans="16:16" ht="32.4" customHeight="1" x14ac:dyDescent="0.3">
      <c r="P22" s="3">
        <f>_xlfn.CHISQ.INV(0.9,12)</f>
        <v>18.549347786703244</v>
      </c>
    </row>
    <row r="23" spans="16:16" ht="31.2" customHeight="1" x14ac:dyDescent="0.3"/>
    <row r="24" spans="16:16" ht="27" customHeight="1" x14ac:dyDescent="0.3"/>
    <row r="25" spans="16:16" ht="25.2" customHeight="1" x14ac:dyDescent="0.3"/>
    <row r="26" spans="16:16" ht="28.2" customHeight="1" x14ac:dyDescent="0.3"/>
    <row r="27" spans="16:16" ht="30.6" customHeight="1" x14ac:dyDescent="0.3"/>
    <row r="28" spans="16:16" ht="30.6" customHeight="1" x14ac:dyDescent="0.3"/>
    <row r="29" spans="16:16" ht="14.4" customHeight="1" x14ac:dyDescent="0.3"/>
    <row r="31" spans="16:16" ht="21" customHeight="1" x14ac:dyDescent="0.3"/>
    <row r="32" spans="16:16" ht="24.6" customHeight="1" x14ac:dyDescent="0.3"/>
    <row r="33" spans="10:14" ht="23.4" customHeight="1" x14ac:dyDescent="0.3"/>
    <row r="34" spans="10:14" ht="21" customHeight="1" x14ac:dyDescent="0.3"/>
    <row r="35" spans="10:14" ht="25.2" customHeight="1" x14ac:dyDescent="0.3">
      <c r="J35" s="12"/>
    </row>
    <row r="36" spans="10:14" ht="22.95" customHeight="1" x14ac:dyDescent="0.3"/>
    <row r="37" spans="10:14" ht="21.6" customHeight="1" x14ac:dyDescent="0.3"/>
    <row r="38" spans="10:14" ht="14.4" customHeight="1" x14ac:dyDescent="0.3"/>
    <row r="39" spans="10:14" ht="22.95" customHeight="1" x14ac:dyDescent="0.3"/>
    <row r="40" spans="10:14" ht="22.95" customHeight="1" x14ac:dyDescent="0.3"/>
    <row r="41" spans="10:14" ht="22.95" customHeight="1" x14ac:dyDescent="0.3"/>
    <row r="42" spans="10:14" ht="22.95" customHeight="1" x14ac:dyDescent="0.3"/>
    <row r="43" spans="10:14" ht="22.95" customHeight="1" x14ac:dyDescent="0.3"/>
    <row r="44" spans="10:14" ht="18.600000000000001" customHeight="1" x14ac:dyDescent="0.3"/>
    <row r="45" spans="10:14" ht="18.600000000000001" customHeight="1" x14ac:dyDescent="0.3"/>
    <row r="46" spans="10:14" ht="30" customHeight="1" x14ac:dyDescent="0.3"/>
    <row r="47" spans="10:14" ht="16.95" customHeight="1" x14ac:dyDescent="0.3">
      <c r="N47" s="2"/>
    </row>
    <row r="48" spans="10:14" ht="15" customHeight="1" x14ac:dyDescent="0.3">
      <c r="N48" s="4"/>
    </row>
    <row r="49" spans="2:14" ht="15" customHeight="1" x14ac:dyDescent="0.3">
      <c r="B49" s="67"/>
      <c r="C49" s="67"/>
      <c r="D49" s="67"/>
      <c r="N49" s="4"/>
    </row>
    <row r="50" spans="2:14" ht="24.75" customHeight="1" x14ac:dyDescent="0.3">
      <c r="B50" s="67"/>
      <c r="C50" s="67"/>
      <c r="D50" s="67"/>
      <c r="N50" s="4"/>
    </row>
    <row r="51" spans="2:14" x14ac:dyDescent="0.3">
      <c r="N51" s="4"/>
    </row>
    <row r="52" spans="2:14" x14ac:dyDescent="0.3">
      <c r="N52" s="4"/>
    </row>
  </sheetData>
  <mergeCells count="1">
    <mergeCell ref="B49:D50"/>
  </mergeCells>
  <pageMargins left="0.7" right="0.7" top="0.75" bottom="0.75" header="0.3" footer="0.3"/>
  <pageSetup scale="4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E16:N73"/>
  <sheetViews>
    <sheetView zoomScale="70" zoomScaleNormal="70" workbookViewId="0"/>
  </sheetViews>
  <sheetFormatPr defaultColWidth="9.109375" defaultRowHeight="14.4" x14ac:dyDescent="0.3"/>
  <cols>
    <col min="1" max="1" width="9.109375" style="3"/>
    <col min="2" max="2" width="9.33203125" style="3" customWidth="1"/>
    <col min="3" max="3" width="18.44140625" style="3" customWidth="1"/>
    <col min="4" max="4" width="10.6640625" style="3" customWidth="1"/>
    <col min="5" max="5" width="27.6640625" style="3" customWidth="1"/>
    <col min="6" max="6" width="22.6640625" style="3" customWidth="1"/>
    <col min="7" max="7" width="18.44140625" style="3" customWidth="1"/>
    <col min="8" max="8" width="14.5546875" style="3" customWidth="1"/>
    <col min="9" max="9" width="4.88671875" style="3" customWidth="1"/>
    <col min="10" max="10" width="14.6640625" style="3" customWidth="1"/>
    <col min="11" max="11" width="15.6640625" style="3" customWidth="1"/>
    <col min="12" max="13" width="16.6640625" style="3" customWidth="1"/>
    <col min="14" max="14" width="14.33203125" style="3" customWidth="1"/>
    <col min="15" max="15" width="16.88671875" style="3" customWidth="1"/>
    <col min="16" max="16" width="17.33203125" style="3" customWidth="1"/>
    <col min="17" max="17" width="17" style="3" customWidth="1"/>
    <col min="18" max="18" width="22.5546875" style="3" customWidth="1"/>
    <col min="19" max="19" width="18.44140625" style="3" customWidth="1"/>
    <col min="20" max="20" width="17.44140625" style="3" customWidth="1"/>
    <col min="21" max="21" width="14.6640625" style="3" customWidth="1"/>
    <col min="22" max="22" width="9.109375" style="3"/>
    <col min="23" max="23" width="17.44140625" style="3" customWidth="1"/>
    <col min="24" max="16384" width="9.109375" style="3"/>
  </cols>
  <sheetData>
    <row r="16" spans="12:14" x14ac:dyDescent="0.3">
      <c r="L16" s="68" t="s">
        <v>49</v>
      </c>
      <c r="M16" s="68"/>
      <c r="N16" s="68"/>
    </row>
    <row r="17" spans="5:14" x14ac:dyDescent="0.3">
      <c r="L17" s="68"/>
      <c r="M17" s="68"/>
      <c r="N17" s="68"/>
    </row>
    <row r="18" spans="5:14" ht="14.4" customHeight="1" x14ac:dyDescent="0.3">
      <c r="L18" s="68"/>
      <c r="M18" s="68"/>
      <c r="N18" s="68"/>
    </row>
    <row r="19" spans="5:14" ht="14.4" customHeight="1" x14ac:dyDescent="0.3">
      <c r="L19" s="68"/>
      <c r="M19" s="68"/>
      <c r="N19" s="68"/>
    </row>
    <row r="20" spans="5:14" ht="14.4" customHeight="1" thickBot="1" x14ac:dyDescent="0.35">
      <c r="L20"/>
      <c r="M20"/>
      <c r="N20"/>
    </row>
    <row r="21" spans="5:14" ht="14.4" customHeight="1" x14ac:dyDescent="0.3">
      <c r="L21" s="30"/>
      <c r="M21" s="30" t="s">
        <v>50</v>
      </c>
      <c r="N21" s="30" t="s">
        <v>51</v>
      </c>
    </row>
    <row r="22" spans="5:14" ht="27" customHeight="1" thickBot="1" x14ac:dyDescent="0.35">
      <c r="L22" s="28" t="s">
        <v>52</v>
      </c>
      <c r="M22" s="28">
        <v>18435.714285714286</v>
      </c>
      <c r="N22" s="28">
        <v>22100</v>
      </c>
    </row>
    <row r="23" spans="5:14" ht="24.6" customHeight="1" thickBot="1" x14ac:dyDescent="0.35">
      <c r="E23" s="35" t="s">
        <v>14</v>
      </c>
      <c r="F23" s="36" t="s">
        <v>15</v>
      </c>
      <c r="L23" s="28" t="s">
        <v>40</v>
      </c>
      <c r="M23" s="28">
        <v>5961428.5714285374</v>
      </c>
      <c r="N23" s="28">
        <v>737142.85714285716</v>
      </c>
    </row>
    <row r="24" spans="5:14" ht="40.200000000000003" customHeight="1" thickBot="1" x14ac:dyDescent="0.35">
      <c r="E24" s="37">
        <v>18500</v>
      </c>
      <c r="F24" s="38">
        <v>23000</v>
      </c>
      <c r="L24" s="28" t="s">
        <v>3</v>
      </c>
      <c r="M24" s="28">
        <v>7</v>
      </c>
      <c r="N24" s="28">
        <v>8</v>
      </c>
    </row>
    <row r="25" spans="5:14" ht="38.4" customHeight="1" thickBot="1" x14ac:dyDescent="0.35">
      <c r="E25" s="37">
        <v>19250</v>
      </c>
      <c r="F25" s="38">
        <v>21900</v>
      </c>
      <c r="L25" s="28" t="s">
        <v>6</v>
      </c>
      <c r="M25" s="28">
        <v>6</v>
      </c>
      <c r="N25" s="28">
        <v>7</v>
      </c>
    </row>
    <row r="26" spans="5:14" ht="31.2" customHeight="1" thickBot="1" x14ac:dyDescent="0.35">
      <c r="E26" s="37">
        <v>16400</v>
      </c>
      <c r="F26" s="38">
        <v>22500</v>
      </c>
      <c r="L26" s="28" t="s">
        <v>55</v>
      </c>
      <c r="M26" s="56">
        <v>8.0872093023255349</v>
      </c>
      <c r="N26" s="28"/>
    </row>
    <row r="27" spans="5:14" ht="33.6" customHeight="1" thickBot="1" x14ac:dyDescent="0.35">
      <c r="E27" s="37">
        <v>20750</v>
      </c>
      <c r="F27" s="38">
        <v>21200</v>
      </c>
      <c r="L27" s="28" t="s">
        <v>53</v>
      </c>
      <c r="M27" s="28">
        <v>7.1672220788741919E-3</v>
      </c>
      <c r="N27" s="28"/>
    </row>
    <row r="28" spans="5:14" ht="34.200000000000003" customHeight="1" thickBot="1" x14ac:dyDescent="0.35">
      <c r="E28" s="37">
        <v>17600</v>
      </c>
      <c r="F28" s="38">
        <v>21000</v>
      </c>
      <c r="L28" s="29" t="s">
        <v>54</v>
      </c>
      <c r="M28" s="58">
        <v>7.1914047852039982</v>
      </c>
      <c r="N28" s="29"/>
    </row>
    <row r="29" spans="5:14" ht="33.6" customHeight="1" thickBot="1" x14ac:dyDescent="0.35">
      <c r="E29" s="37">
        <v>21800</v>
      </c>
      <c r="F29" s="38">
        <v>22800</v>
      </c>
    </row>
    <row r="30" spans="5:14" ht="27" customHeight="1" thickBot="1" x14ac:dyDescent="0.35">
      <c r="E30" s="37">
        <v>14750</v>
      </c>
      <c r="F30" s="38">
        <v>23100</v>
      </c>
    </row>
    <row r="31" spans="5:14" ht="30.6" customHeight="1" thickBot="1" x14ac:dyDescent="0.35">
      <c r="E31" s="39"/>
      <c r="F31" s="38">
        <v>21300</v>
      </c>
    </row>
    <row r="32" spans="5:14" ht="55.95" customHeight="1" x14ac:dyDescent="0.3"/>
    <row r="33" spans="13:13" ht="21" customHeight="1" x14ac:dyDescent="0.3"/>
    <row r="34" spans="13:13" ht="25.2" customHeight="1" x14ac:dyDescent="0.3"/>
    <row r="35" spans="13:13" ht="22.95" customHeight="1" x14ac:dyDescent="0.3"/>
    <row r="36" spans="13:13" ht="21.6" customHeight="1" x14ac:dyDescent="0.3"/>
    <row r="38" spans="13:13" ht="22.95" customHeight="1" x14ac:dyDescent="0.3"/>
    <row r="39" spans="13:13" ht="24.6" customHeight="1" x14ac:dyDescent="0.3"/>
    <row r="40" spans="13:13" ht="23.4" customHeight="1" x14ac:dyDescent="0.3"/>
    <row r="41" spans="13:13" ht="25.2" customHeight="1" x14ac:dyDescent="0.3"/>
    <row r="42" spans="13:13" ht="27.6" customHeight="1" x14ac:dyDescent="0.3">
      <c r="M42" s="2"/>
    </row>
    <row r="43" spans="13:13" ht="15" customHeight="1" x14ac:dyDescent="0.3">
      <c r="M43" s="4"/>
    </row>
    <row r="44" spans="13:13" x14ac:dyDescent="0.3">
      <c r="M44" s="4"/>
    </row>
    <row r="45" spans="13:13" x14ac:dyDescent="0.3">
      <c r="M45" s="4"/>
    </row>
    <row r="46" spans="13:13" x14ac:dyDescent="0.3">
      <c r="M46" s="4"/>
    </row>
    <row r="47" spans="13:13" x14ac:dyDescent="0.3">
      <c r="M47" s="4"/>
    </row>
    <row r="48" spans="13:13" x14ac:dyDescent="0.3">
      <c r="M48" s="4"/>
    </row>
    <row r="49" spans="13:13" x14ac:dyDescent="0.3">
      <c r="M49" s="4"/>
    </row>
    <row r="73" spans="6:7" x14ac:dyDescent="0.3">
      <c r="F73" s="8"/>
      <c r="G73" s="8"/>
    </row>
  </sheetData>
  <mergeCells count="1">
    <mergeCell ref="L16:N19"/>
  </mergeCells>
  <pageMargins left="0.7" right="0.7" top="0.75" bottom="0.75" header="0.3" footer="0.3"/>
  <pageSetup scale="4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O20:R43"/>
  <sheetViews>
    <sheetView zoomScale="70" zoomScaleNormal="70" workbookViewId="0"/>
  </sheetViews>
  <sheetFormatPr defaultColWidth="9.109375" defaultRowHeight="14.4" x14ac:dyDescent="0.3"/>
  <cols>
    <col min="1" max="1" width="9.109375" style="9"/>
    <col min="2" max="2" width="14.5546875" style="9" customWidth="1"/>
    <col min="3" max="3" width="15.109375" style="9" customWidth="1"/>
    <col min="4" max="4" width="19.5546875" style="9" customWidth="1"/>
    <col min="5" max="5" width="18.33203125" style="9" customWidth="1"/>
    <col min="6" max="6" width="14.33203125" style="9" customWidth="1"/>
    <col min="7" max="7" width="15" style="9" customWidth="1"/>
    <col min="8" max="8" width="14.5546875" style="9" customWidth="1"/>
    <col min="9" max="9" width="14" style="9" customWidth="1"/>
    <col min="10" max="10" width="16.6640625" style="9" customWidth="1"/>
    <col min="11" max="14" width="9.109375" style="9"/>
    <col min="15" max="15" width="10.33203125" style="9" customWidth="1"/>
    <col min="16" max="16" width="9.109375" style="9"/>
    <col min="17" max="17" width="12.44140625" style="9" customWidth="1"/>
    <col min="18" max="18" width="9.109375" style="9"/>
    <col min="19" max="19" width="20.33203125" style="9" customWidth="1"/>
    <col min="20" max="20" width="17.109375" style="9" customWidth="1"/>
    <col min="21" max="21" width="31.5546875" style="9" customWidth="1"/>
    <col min="22" max="22" width="20.5546875" style="9" customWidth="1"/>
    <col min="23" max="16384" width="9.109375" style="9"/>
  </cols>
  <sheetData>
    <row r="20" spans="15:18" x14ac:dyDescent="0.3">
      <c r="Q20" s="69">
        <f>1013/562</f>
        <v>1.802491103202847</v>
      </c>
      <c r="R20" s="69"/>
    </row>
    <row r="21" spans="15:18" x14ac:dyDescent="0.3">
      <c r="Q21" s="69"/>
      <c r="R21" s="69"/>
    </row>
    <row r="24" spans="15:18" ht="25.95" customHeight="1" x14ac:dyDescent="0.3"/>
    <row r="25" spans="15:18" ht="31.2" customHeight="1" x14ac:dyDescent="0.3">
      <c r="Q25" s="70">
        <f>_xlfn.F.INV.RT(0.99,9,11)</f>
        <v>0.19312884831126148</v>
      </c>
      <c r="R25" s="70"/>
    </row>
    <row r="26" spans="15:18" ht="27.6" customHeight="1" x14ac:dyDescent="0.3"/>
    <row r="27" spans="15:18" ht="25.95" customHeight="1" x14ac:dyDescent="0.3"/>
    <row r="28" spans="15:18" ht="35.4" customHeight="1" x14ac:dyDescent="0.3"/>
    <row r="29" spans="15:18" ht="38.4" customHeight="1" x14ac:dyDescent="0.3">
      <c r="O29" s="10"/>
    </row>
    <row r="30" spans="15:18" ht="39.6" customHeight="1" x14ac:dyDescent="0.3"/>
    <row r="31" spans="15:18" ht="43.2" customHeight="1" x14ac:dyDescent="0.3"/>
    <row r="32" spans="15:18" ht="14.4" customHeight="1" x14ac:dyDescent="0.3"/>
    <row r="33" ht="14.4" customHeight="1" x14ac:dyDescent="0.3"/>
    <row r="36" ht="14.4" customHeight="1" x14ac:dyDescent="0.3"/>
    <row r="37" ht="14.4" customHeight="1" x14ac:dyDescent="0.3"/>
    <row r="38" ht="14.4" customHeight="1" x14ac:dyDescent="0.3"/>
    <row r="41" ht="14.4" customHeight="1" x14ac:dyDescent="0.3"/>
    <row r="42" ht="14.4" customHeight="1" x14ac:dyDescent="0.3"/>
    <row r="43" ht="14.4" customHeight="1" x14ac:dyDescent="0.3"/>
  </sheetData>
  <mergeCells count="2">
    <mergeCell ref="Q20:R21"/>
    <mergeCell ref="Q25:R25"/>
  </mergeCells>
  <pageMargins left="0.7" right="0.7" top="0.75" bottom="0.75" header="0.3" footer="0.3"/>
  <pageSetup scale="4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D18:N55"/>
  <sheetViews>
    <sheetView zoomScale="70" zoomScaleNormal="70" workbookViewId="0"/>
  </sheetViews>
  <sheetFormatPr defaultColWidth="9.109375" defaultRowHeight="14.4" x14ac:dyDescent="0.3"/>
  <cols>
    <col min="1" max="1" width="18.44140625" style="27" customWidth="1"/>
    <col min="2" max="2" width="22.33203125" style="27" customWidth="1"/>
    <col min="3" max="3" width="21.88671875" style="27" customWidth="1"/>
    <col min="4" max="4" width="24.88671875" style="27" customWidth="1"/>
    <col min="5" max="5" width="18.88671875" style="27" customWidth="1"/>
    <col min="6" max="6" width="20.88671875" style="27" customWidth="1"/>
    <col min="7" max="7" width="4.88671875" style="27" customWidth="1"/>
    <col min="8" max="8" width="27.33203125" style="27" customWidth="1"/>
    <col min="9" max="9" width="19.44140625" style="27" customWidth="1"/>
    <col min="10" max="10" width="16.6640625" style="27" customWidth="1"/>
    <col min="11" max="11" width="4.5546875" style="27" customWidth="1"/>
    <col min="12" max="12" width="13.109375" style="27" customWidth="1"/>
    <col min="13" max="13" width="16.6640625" style="27" customWidth="1"/>
    <col min="14" max="14" width="9" style="27" customWidth="1"/>
    <col min="15" max="15" width="12.88671875" style="27" customWidth="1"/>
    <col min="16" max="17" width="10.33203125" style="27" customWidth="1"/>
    <col min="18" max="19" width="9.33203125" style="27" customWidth="1"/>
    <col min="20" max="16384" width="9.109375" style="27"/>
  </cols>
  <sheetData>
    <row r="18" spans="4:14" ht="15" thickBot="1" x14ac:dyDescent="0.35"/>
    <row r="19" spans="4:14" ht="28.2" customHeight="1" thickBot="1" x14ac:dyDescent="0.35">
      <c r="D19" s="40" t="s">
        <v>16</v>
      </c>
      <c r="E19" s="41" t="s">
        <v>17</v>
      </c>
      <c r="F19" s="41" t="s">
        <v>18</v>
      </c>
      <c r="L19" s="71" t="s">
        <v>49</v>
      </c>
      <c r="M19" s="72"/>
      <c r="N19" s="73"/>
    </row>
    <row r="20" spans="4:14" ht="25.95" customHeight="1" thickBot="1" x14ac:dyDescent="0.35">
      <c r="D20" s="42">
        <v>1</v>
      </c>
      <c r="E20" s="43">
        <v>19.600000000000001</v>
      </c>
      <c r="F20" s="43">
        <v>21.3</v>
      </c>
      <c r="L20" s="74"/>
      <c r="M20" s="75"/>
      <c r="N20" s="76"/>
    </row>
    <row r="21" spans="4:14" ht="31.2" customHeight="1" thickBot="1" x14ac:dyDescent="0.35">
      <c r="D21" s="42">
        <v>2</v>
      </c>
      <c r="E21" s="43">
        <v>22.1</v>
      </c>
      <c r="F21" s="43">
        <v>17.399999999999999</v>
      </c>
      <c r="L21" s="30"/>
      <c r="M21" s="30" t="s">
        <v>50</v>
      </c>
      <c r="N21" s="30" t="s">
        <v>51</v>
      </c>
    </row>
    <row r="22" spans="4:14" ht="32.4" customHeight="1" thickBot="1" x14ac:dyDescent="0.35">
      <c r="D22" s="42">
        <v>3</v>
      </c>
      <c r="E22" s="43">
        <v>19.5</v>
      </c>
      <c r="F22" s="43">
        <v>19</v>
      </c>
      <c r="L22" s="28" t="s">
        <v>52</v>
      </c>
      <c r="M22" s="28">
        <v>19.53</v>
      </c>
      <c r="N22" s="28">
        <v>19.590000000000003</v>
      </c>
    </row>
    <row r="23" spans="4:14" ht="24.6" customHeight="1" thickBot="1" x14ac:dyDescent="0.35">
      <c r="D23" s="42">
        <v>4</v>
      </c>
      <c r="E23" s="43">
        <v>20</v>
      </c>
      <c r="F23" s="43">
        <v>21.2</v>
      </c>
      <c r="L23" s="28" t="s">
        <v>40</v>
      </c>
      <c r="M23" s="28">
        <v>8.3956666666666333</v>
      </c>
      <c r="N23" s="28">
        <v>7.3076666666664902</v>
      </c>
    </row>
    <row r="24" spans="4:14" ht="36.75" customHeight="1" thickBot="1" x14ac:dyDescent="0.35">
      <c r="D24" s="42">
        <v>5</v>
      </c>
      <c r="E24" s="43">
        <v>21.5</v>
      </c>
      <c r="F24" s="43">
        <v>20.100000000000001</v>
      </c>
      <c r="L24" s="28" t="s">
        <v>3</v>
      </c>
      <c r="M24" s="28">
        <v>10</v>
      </c>
      <c r="N24" s="28">
        <v>10</v>
      </c>
    </row>
    <row r="25" spans="4:14" ht="33.75" customHeight="1" thickBot="1" x14ac:dyDescent="0.35">
      <c r="D25" s="42">
        <v>6</v>
      </c>
      <c r="E25" s="43">
        <v>20.2</v>
      </c>
      <c r="F25" s="43">
        <v>23.5</v>
      </c>
      <c r="L25" s="28" t="s">
        <v>6</v>
      </c>
      <c r="M25" s="28">
        <v>9</v>
      </c>
      <c r="N25" s="28">
        <v>9</v>
      </c>
    </row>
    <row r="26" spans="4:14" ht="25.2" customHeight="1" thickBot="1" x14ac:dyDescent="0.55000000000000004">
      <c r="D26" s="42">
        <v>7</v>
      </c>
      <c r="E26" s="43">
        <v>17.899999999999999</v>
      </c>
      <c r="F26" s="43">
        <v>18.899999999999999</v>
      </c>
      <c r="L26" s="60" t="s">
        <v>56</v>
      </c>
      <c r="M26" s="59">
        <v>1.1488847329289107</v>
      </c>
      <c r="N26" s="28"/>
    </row>
    <row r="27" spans="4:14" ht="31.5" customHeight="1" thickBot="1" x14ac:dyDescent="0.35">
      <c r="D27" s="42">
        <v>8</v>
      </c>
      <c r="E27" s="43">
        <v>23</v>
      </c>
      <c r="F27" s="43">
        <v>22.4</v>
      </c>
      <c r="L27" s="28" t="s">
        <v>53</v>
      </c>
      <c r="M27" s="28">
        <v>0.41979548445964948</v>
      </c>
      <c r="N27" s="28"/>
    </row>
    <row r="28" spans="4:14" ht="36.75" customHeight="1" thickBot="1" x14ac:dyDescent="0.35">
      <c r="D28" s="42">
        <v>9</v>
      </c>
      <c r="E28" s="43">
        <v>12.5</v>
      </c>
      <c r="F28" s="43">
        <v>14.3</v>
      </c>
      <c r="L28" s="29" t="s">
        <v>54</v>
      </c>
      <c r="M28" s="29">
        <v>5.3511288611485881</v>
      </c>
      <c r="N28" s="29"/>
    </row>
    <row r="29" spans="4:14" ht="35.25" customHeight="1" thickBot="1" x14ac:dyDescent="0.35">
      <c r="D29" s="42">
        <v>10</v>
      </c>
      <c r="E29" s="43">
        <v>19</v>
      </c>
      <c r="F29" s="43">
        <v>17.8</v>
      </c>
    </row>
    <row r="30" spans="4:14" ht="41.25" customHeight="1" x14ac:dyDescent="0.3">
      <c r="L30" s="70">
        <f>_xlfn.F.INV.RT(0.05,9,9)</f>
        <v>3.17889310445827</v>
      </c>
      <c r="M30" s="70"/>
    </row>
    <row r="31" spans="4:14" ht="33" customHeight="1" x14ac:dyDescent="0.3"/>
    <row r="32" spans="4:14" ht="31.5" customHeight="1" x14ac:dyDescent="0.3"/>
    <row r="33" ht="39.75" customHeight="1" x14ac:dyDescent="0.3"/>
    <row r="34" ht="33" customHeight="1" x14ac:dyDescent="0.3"/>
    <row r="35" ht="31.5" customHeight="1" x14ac:dyDescent="0.3"/>
    <row r="36" ht="37.5" customHeight="1" x14ac:dyDescent="0.3"/>
    <row r="37" ht="36.75" customHeight="1" x14ac:dyDescent="0.3"/>
    <row r="38" ht="18.600000000000001" customHeight="1" x14ac:dyDescent="0.3"/>
    <row r="39" ht="18.600000000000001" customHeight="1" x14ac:dyDescent="0.3"/>
    <row r="40" ht="19.2" customHeight="1" x14ac:dyDescent="0.3"/>
    <row r="41" ht="16.95" customHeight="1" x14ac:dyDescent="0.3"/>
    <row r="42" ht="15" customHeight="1" x14ac:dyDescent="0.3"/>
    <row r="53" ht="14.4" customHeight="1" x14ac:dyDescent="0.3"/>
    <row r="54" ht="14.4" customHeight="1" x14ac:dyDescent="0.3"/>
    <row r="55" ht="14.4" customHeight="1" x14ac:dyDescent="0.3"/>
  </sheetData>
  <mergeCells count="2">
    <mergeCell ref="L30:M30"/>
    <mergeCell ref="L19:N20"/>
  </mergeCells>
  <pageMargins left="0.7" right="0.7" top="0.75" bottom="0.75" header="0.3" footer="0.3"/>
  <pageSetup scale="4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F17:N38"/>
  <sheetViews>
    <sheetView zoomScale="70" zoomScaleNormal="70" workbookViewId="0"/>
  </sheetViews>
  <sheetFormatPr defaultColWidth="9.109375" defaultRowHeight="14.4" x14ac:dyDescent="0.3"/>
  <cols>
    <col min="1" max="3" width="9.109375" style="9"/>
    <col min="4" max="4" width="15.33203125" style="9" customWidth="1"/>
    <col min="5" max="5" width="17.33203125" style="9" customWidth="1"/>
    <col min="6" max="6" width="14.33203125" style="9" customWidth="1"/>
    <col min="7" max="7" width="19.88671875" style="9" customWidth="1"/>
    <col min="8" max="8" width="21.33203125" style="9" customWidth="1"/>
    <col min="9" max="9" width="16.5546875" style="9" customWidth="1"/>
    <col min="10" max="10" width="10.33203125" style="9" customWidth="1"/>
    <col min="11" max="11" width="16.33203125" style="9" customWidth="1"/>
    <col min="12" max="12" width="9.109375" style="9"/>
    <col min="13" max="13" width="14.44140625" style="9" customWidth="1"/>
    <col min="14" max="14" width="15.5546875" style="9" customWidth="1"/>
    <col min="15" max="15" width="15.109375" style="9" customWidth="1"/>
    <col min="16" max="16" width="9.109375" style="9"/>
    <col min="17" max="17" width="18.6640625" style="9" customWidth="1"/>
    <col min="18" max="16384" width="9.109375" style="9"/>
  </cols>
  <sheetData>
    <row r="17" spans="6:14" ht="15" thickBot="1" x14ac:dyDescent="0.35"/>
    <row r="18" spans="6:14" ht="30" customHeight="1" thickBot="1" x14ac:dyDescent="0.35">
      <c r="F18" s="44"/>
      <c r="G18" s="77" t="s">
        <v>19</v>
      </c>
      <c r="H18" s="78"/>
      <c r="I18" s="45" t="s">
        <v>20</v>
      </c>
    </row>
    <row r="19" spans="6:14" ht="45.6" customHeight="1" thickBot="1" x14ac:dyDescent="0.35">
      <c r="F19" s="46" t="s">
        <v>21</v>
      </c>
      <c r="G19" s="47" t="s">
        <v>22</v>
      </c>
      <c r="H19" s="47" t="s">
        <v>23</v>
      </c>
      <c r="I19" s="47"/>
      <c r="N19" s="9">
        <f>(284-620)/480</f>
        <v>-0.7</v>
      </c>
    </row>
    <row r="20" spans="6:14" ht="29.4" customHeight="1" thickBot="1" x14ac:dyDescent="0.35">
      <c r="F20" s="46" t="s">
        <v>24</v>
      </c>
      <c r="G20" s="48">
        <v>800000</v>
      </c>
      <c r="H20" s="48">
        <v>200000</v>
      </c>
      <c r="I20" s="49">
        <v>620000</v>
      </c>
    </row>
    <row r="21" spans="6:14" ht="45.6" customHeight="1" thickBot="1" x14ac:dyDescent="0.35">
      <c r="F21" s="46" t="s">
        <v>25</v>
      </c>
      <c r="G21" s="48">
        <v>1000000</v>
      </c>
      <c r="H21" s="48">
        <v>100000</v>
      </c>
      <c r="I21" s="47" t="s">
        <v>26</v>
      </c>
    </row>
    <row r="22" spans="6:14" ht="30" customHeight="1" thickBot="1" x14ac:dyDescent="0.35">
      <c r="F22" s="46" t="s">
        <v>27</v>
      </c>
      <c r="G22" s="48">
        <v>320000</v>
      </c>
      <c r="H22" s="48">
        <v>200000</v>
      </c>
      <c r="I22" s="49">
        <v>284000</v>
      </c>
    </row>
    <row r="23" spans="6:14" ht="14.4" customHeight="1" x14ac:dyDescent="0.3"/>
    <row r="24" spans="6:14" ht="31.2" customHeight="1" x14ac:dyDescent="0.3"/>
    <row r="25" spans="6:14" ht="33" customHeight="1" x14ac:dyDescent="0.3"/>
    <row r="26" spans="6:14" ht="32.4" customHeight="1" x14ac:dyDescent="0.3"/>
    <row r="28" spans="6:14" ht="22.95" customHeight="1" x14ac:dyDescent="0.3"/>
    <row r="30" spans="6:14" ht="31.5" customHeight="1" x14ac:dyDescent="0.3"/>
    <row r="33" ht="14.4" customHeight="1" x14ac:dyDescent="0.3"/>
    <row r="34" ht="14.4" customHeight="1" x14ac:dyDescent="0.3"/>
    <row r="35" ht="34.200000000000003" customHeight="1" x14ac:dyDescent="0.3"/>
    <row r="36" ht="37.200000000000003" customHeight="1" x14ac:dyDescent="0.3"/>
    <row r="38" ht="22.2" customHeight="1" x14ac:dyDescent="0.3"/>
  </sheetData>
  <mergeCells count="1">
    <mergeCell ref="G18:H18"/>
  </mergeCells>
  <pageMargins left="0.7" right="0.7" top="0.75" bottom="0.75" header="0.3" footer="0.3"/>
  <pageSetup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FirstPage</vt:lpstr>
      <vt:lpstr>Inquiry Form</vt:lpstr>
      <vt:lpstr>Exam Content </vt:lpstr>
      <vt:lpstr>Problem 1</vt:lpstr>
      <vt:lpstr>Problem 2</vt:lpstr>
      <vt:lpstr>Problem 3</vt:lpstr>
      <vt:lpstr>Problem 4</vt:lpstr>
      <vt:lpstr>Problem 5</vt:lpstr>
      <vt:lpstr>Problem 6</vt:lpstr>
      <vt:lpstr>Problem 7</vt:lpstr>
      <vt:lpstr>Problem 8</vt:lpstr>
      <vt:lpstr>Problem 9</vt:lpstr>
      <vt:lpstr>Problem 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Regents Park Publishers</dc:creator>
  <cp:lastModifiedBy>19498</cp:lastModifiedBy>
  <cp:lastPrinted>2021-04-01T21:08:15Z</cp:lastPrinted>
  <dcterms:created xsi:type="dcterms:W3CDTF">2014-10-23T14:45:36Z</dcterms:created>
  <dcterms:modified xsi:type="dcterms:W3CDTF">2021-11-16T04:23:23Z</dcterms:modified>
</cp:coreProperties>
</file>