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10E16DED-A6E7-4F4B-981B-FF3B5CA7854F}" xr6:coauthVersionLast="47" xr6:coauthVersionMax="47" xr10:uidLastSave="{00000000-0000-0000-0000-000000000000}"/>
  <bookViews>
    <workbookView showSheetTabs="0" xWindow="-120" yWindow="-120" windowWidth="29040" windowHeight="15840" xr2:uid="{00000000-000D-0000-FFFF-FFFF00000000}"/>
  </bookViews>
  <sheets>
    <sheet name="FirstPage" sheetId="59" r:id="rId1"/>
    <sheet name="Content Master" sheetId="66" r:id="rId2"/>
    <sheet name="Check 1" sheetId="163" r:id="rId3"/>
    <sheet name="Problem 1" sheetId="159" r:id="rId4"/>
    <sheet name="Problem 2" sheetId="147" r:id="rId5"/>
    <sheet name="Check 2" sheetId="139" r:id="rId6"/>
    <sheet name="Problem 3" sheetId="148" r:id="rId7"/>
    <sheet name="Check 3" sheetId="140" r:id="rId8"/>
    <sheet name=" Check 5" sheetId="164" r:id="rId9"/>
    <sheet name="Problem 5" sheetId="160" r:id="rId10"/>
    <sheet name="Problem 4" sheetId="149" r:id="rId11"/>
    <sheet name="Check 4" sheetId="101" r:id="rId12"/>
    <sheet name="Problem 8" sheetId="156" r:id="rId13"/>
    <sheet name="Check 8" sheetId="157" r:id="rId14"/>
    <sheet name="Problem 6" sheetId="150" r:id="rId15"/>
    <sheet name="Check 6" sheetId="121" r:id="rId16"/>
    <sheet name="Problem 7" sheetId="152" r:id="rId17"/>
    <sheet name="Check 7" sheetId="145" r:id="rId18"/>
    <sheet name="Problem 9" sheetId="153" r:id="rId19"/>
    <sheet name="Check 9" sheetId="142" r:id="rId20"/>
    <sheet name="Problem 10" sheetId="161" r:id="rId21"/>
    <sheet name="Check 10" sheetId="162" r:id="rId22"/>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142" l="1"/>
  <c r="Q47" i="164"/>
  <c r="R47" i="164" s="1"/>
  <c r="P47" i="164"/>
  <c r="I47" i="164"/>
  <c r="H47" i="164"/>
  <c r="R46" i="164"/>
  <c r="R45" i="164"/>
  <c r="Q44" i="164"/>
  <c r="P44" i="164"/>
  <c r="R44" i="164" s="1"/>
  <c r="R43" i="164"/>
  <c r="Q42" i="164"/>
  <c r="P42" i="164"/>
  <c r="R42" i="164" s="1"/>
  <c r="Q41" i="164"/>
  <c r="P41" i="164"/>
  <c r="R41" i="164" s="1"/>
  <c r="S29" i="164"/>
  <c r="R29" i="164"/>
  <c r="Q29" i="164"/>
  <c r="P29" i="164"/>
  <c r="S28" i="164"/>
  <c r="R28" i="164"/>
  <c r="Q28" i="164"/>
  <c r="P28" i="164"/>
  <c r="S27" i="164"/>
  <c r="R27" i="164"/>
  <c r="Q27" i="164"/>
  <c r="P27" i="164"/>
  <c r="S26" i="164"/>
  <c r="R26" i="164"/>
  <c r="Q26" i="164"/>
  <c r="P26" i="164"/>
  <c r="S25" i="164"/>
  <c r="R25" i="164"/>
  <c r="Q25" i="164"/>
  <c r="P25" i="164"/>
  <c r="S24" i="164"/>
  <c r="R24" i="164"/>
  <c r="Q24" i="164"/>
  <c r="P24" i="164"/>
  <c r="S23" i="164"/>
  <c r="R23" i="164"/>
  <c r="Q23" i="164"/>
  <c r="P23" i="164"/>
  <c r="O10" i="163"/>
  <c r="I47" i="160" l="1"/>
  <c r="H47" i="160"/>
  <c r="P27" i="157" l="1"/>
  <c r="P25" i="157"/>
  <c r="P22" i="157"/>
  <c r="I26" i="140"/>
  <c r="J26" i="140" s="1"/>
  <c r="J25" i="140"/>
  <c r="U21" i="145"/>
  <c r="U16" i="145"/>
  <c r="J32" i="142" l="1"/>
  <c r="M29" i="142"/>
  <c r="J22" i="142"/>
  <c r="J23" i="142" s="1"/>
  <c r="I44" i="140"/>
  <c r="I43" i="140"/>
  <c r="H43" i="140"/>
  <c r="G43" i="140"/>
  <c r="G42" i="140"/>
  <c r="G50" i="140" s="1"/>
  <c r="Q27" i="139"/>
  <c r="J24" i="142" l="1"/>
  <c r="L23" i="142"/>
  <c r="L22" i="142"/>
  <c r="H34" i="101"/>
  <c r="D37" i="101" s="1"/>
  <c r="J25" i="142" l="1"/>
  <c r="L24" i="142"/>
  <c r="D39" i="101"/>
  <c r="L25" i="142" l="1"/>
  <c r="J30" i="142"/>
</calcChain>
</file>

<file path=xl/sharedStrings.xml><?xml version="1.0" encoding="utf-8"?>
<sst xmlns="http://schemas.openxmlformats.org/spreadsheetml/2006/main" count="279" uniqueCount="88">
  <si>
    <t xml:space="preserve">                                                                                                                                                                                                                                                                             </t>
  </si>
  <si>
    <t>B</t>
  </si>
  <si>
    <t>A</t>
  </si>
  <si>
    <t>C</t>
  </si>
  <si>
    <t>D</t>
  </si>
  <si>
    <t>Distance</t>
  </si>
  <si>
    <t>1 - 2</t>
  </si>
  <si>
    <t>1 - 3</t>
  </si>
  <si>
    <t>2 - 3</t>
  </si>
  <si>
    <t>2 - 4</t>
  </si>
  <si>
    <t>3 - 4</t>
  </si>
  <si>
    <t>3 - 5</t>
  </si>
  <si>
    <t>4 - 5</t>
  </si>
  <si>
    <t>4 - 6</t>
  </si>
  <si>
    <t>5 - 6</t>
  </si>
  <si>
    <t>Plant W</t>
  </si>
  <si>
    <t>Plant X</t>
  </si>
  <si>
    <t>Plant Y</t>
  </si>
  <si>
    <t>Warehouse Demand</t>
  </si>
  <si>
    <t>Warehouse A</t>
  </si>
  <si>
    <t>Warehouse B</t>
  </si>
  <si>
    <t>Warehouse C</t>
  </si>
  <si>
    <t>Plant Supply</t>
  </si>
  <si>
    <t>Location</t>
  </si>
  <si>
    <t>X                          Coordinate</t>
  </si>
  <si>
    <t>Volume</t>
  </si>
  <si>
    <t>Supply Chain</t>
  </si>
  <si>
    <t>Pays the Node Below</t>
  </si>
  <si>
    <t>Required % Mark-up</t>
  </si>
  <si>
    <t>Nodes</t>
  </si>
  <si>
    <t>Consumer</t>
  </si>
  <si>
    <t>Retailer</t>
  </si>
  <si>
    <t>Wholesaler</t>
  </si>
  <si>
    <t>Exporter</t>
  </si>
  <si>
    <t>Manufacturer</t>
  </si>
  <si>
    <t>Cost of the B of M</t>
  </si>
  <si>
    <t>1 Supplier</t>
  </si>
  <si>
    <t>2 Suppliers</t>
  </si>
  <si>
    <t>Y                          Coordinate</t>
  </si>
  <si>
    <t>240</t>
  </si>
  <si>
    <t>160</t>
  </si>
  <si>
    <t>140</t>
  </si>
  <si>
    <t>180</t>
  </si>
  <si>
    <t>220</t>
  </si>
  <si>
    <t>100</t>
  </si>
  <si>
    <t>Total Cost</t>
  </si>
  <si>
    <t>X</t>
  </si>
  <si>
    <t>Y</t>
  </si>
  <si>
    <t>Buys for</t>
  </si>
  <si>
    <t xml:space="preserve">Sells for </t>
  </si>
  <si>
    <t>Criterion</t>
  </si>
  <si>
    <t>Weight</t>
  </si>
  <si>
    <t>Belfast</t>
  </si>
  <si>
    <t>Hong Kong</t>
  </si>
  <si>
    <t>Shreveport</t>
  </si>
  <si>
    <t>On-time Delivery</t>
  </si>
  <si>
    <t>Consistent Quality</t>
  </si>
  <si>
    <t>Environment</t>
  </si>
  <si>
    <t>1. Belfast</t>
  </si>
  <si>
    <t>2. Hong Kong</t>
  </si>
  <si>
    <t>3. Shreveport</t>
  </si>
  <si>
    <t>Arcs between Nodes</t>
  </si>
  <si>
    <t>Activity</t>
  </si>
  <si>
    <t>Time Estimates</t>
  </si>
  <si>
    <t>Predecessors</t>
  </si>
  <si>
    <t>Expected Completion Time</t>
  </si>
  <si>
    <t>a</t>
  </si>
  <si>
    <t>m</t>
  </si>
  <si>
    <t>b</t>
  </si>
  <si>
    <t>_</t>
  </si>
  <si>
    <t>A ,  D</t>
  </si>
  <si>
    <t>E</t>
  </si>
  <si>
    <t>F</t>
  </si>
  <si>
    <t>B , C</t>
  </si>
  <si>
    <t>G</t>
  </si>
  <si>
    <t>E , F</t>
  </si>
  <si>
    <t>Completion times</t>
  </si>
  <si>
    <t>Critical Path</t>
  </si>
  <si>
    <t>LS</t>
  </si>
  <si>
    <t>ES</t>
  </si>
  <si>
    <t>Yes</t>
  </si>
  <si>
    <t>Duration</t>
  </si>
  <si>
    <t>D , E</t>
  </si>
  <si>
    <t>H</t>
  </si>
  <si>
    <t>F , G</t>
  </si>
  <si>
    <t>Total Distance</t>
  </si>
  <si>
    <t>`</t>
  </si>
  <si>
    <t>Score (scale:  0 to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</si>
</sst>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164" formatCode="&quot;$&quot;#,##0.00"/>
    <numFmt numFmtId="165" formatCode="&quot;$&quot;#,##0"/>
    <numFmt numFmtId="166" formatCode="&quot;$&quot;#,##0.0000"/>
  </numFmts>
  <fonts count="37" x14ac:knownFonts="1">
    <font>
      <sz val="11"/>
      <color theme="1"/>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11"/>
      <color theme="2"/>
      <name val="Calibri"/>
      <family val="2"/>
      <scheme val="minor"/>
    </font>
    <font>
      <sz val="11"/>
      <color theme="1"/>
      <name val="FrankRuehl"/>
      <family val="2"/>
      <charset val="177"/>
    </font>
    <font>
      <sz val="18"/>
      <color theme="1"/>
      <name val="Calibri"/>
      <family val="2"/>
      <scheme val="minor"/>
    </font>
    <font>
      <sz val="22"/>
      <color theme="1"/>
      <name val="Calibri"/>
      <family val="2"/>
      <scheme val="minor"/>
    </font>
    <font>
      <sz val="11"/>
      <color theme="1"/>
      <name val="Lucida Bright"/>
      <family val="1"/>
    </font>
    <font>
      <sz val="11"/>
      <color rgb="FFFF0000"/>
      <name val="Calibri"/>
      <family val="2"/>
      <scheme val="minor"/>
    </font>
    <font>
      <b/>
      <sz val="10"/>
      <color theme="2" tint="-9.9978637043366805E-2"/>
      <name val="Calibri"/>
      <family val="2"/>
      <scheme val="minor"/>
    </font>
    <font>
      <sz val="20"/>
      <color theme="1"/>
      <name val="Calibri"/>
      <family val="2"/>
      <scheme val="minor"/>
    </font>
    <font>
      <sz val="20"/>
      <color theme="1"/>
      <name val="Lucida Bright"/>
      <family val="1"/>
    </font>
    <font>
      <sz val="11"/>
      <color theme="2"/>
      <name val="Lucida Bright"/>
      <family val="1"/>
    </font>
    <font>
      <sz val="16"/>
      <color theme="1"/>
      <name val="Lucida Bright"/>
      <family val="1"/>
    </font>
    <font>
      <sz val="18"/>
      <color theme="1"/>
      <name val="Lucida Bright"/>
      <family val="1"/>
    </font>
    <font>
      <sz val="24"/>
      <color theme="1"/>
      <name val="Calibri"/>
      <family val="2"/>
      <scheme val="minor"/>
    </font>
    <font>
      <b/>
      <sz val="24"/>
      <color rgb="FFFFFF00"/>
      <name val="Lucida Bright"/>
      <family val="1"/>
    </font>
    <font>
      <sz val="20"/>
      <color theme="0"/>
      <name val="Lucida Bright"/>
      <family val="1"/>
    </font>
    <font>
      <b/>
      <sz val="26"/>
      <color rgb="FFFFFF00"/>
      <name val="Calibri"/>
      <family val="2"/>
      <scheme val="minor"/>
    </font>
    <font>
      <b/>
      <sz val="20"/>
      <color rgb="FFC00000"/>
      <name val="Lucida Bright"/>
      <family val="1"/>
    </font>
    <font>
      <b/>
      <sz val="22"/>
      <color rgb="FFFFFF00"/>
      <name val="Lucida Bright"/>
      <family val="1"/>
    </font>
    <font>
      <b/>
      <sz val="22"/>
      <color rgb="FFFFFF00"/>
      <name val="Calibri"/>
      <family val="2"/>
      <scheme val="minor"/>
    </font>
    <font>
      <b/>
      <sz val="18"/>
      <color theme="5" tint="-0.249977111117893"/>
      <name val="Lucida Bright"/>
      <family val="1"/>
    </font>
    <font>
      <b/>
      <sz val="18"/>
      <color rgb="FFFFFF00"/>
      <name val="Lucida Bright"/>
      <family val="1"/>
    </font>
    <font>
      <sz val="22"/>
      <color rgb="FFC00000"/>
      <name val="Lucida Bright"/>
      <family val="1"/>
    </font>
    <font>
      <sz val="14"/>
      <color theme="1"/>
      <name val="Lucida Bright"/>
      <family val="1"/>
    </font>
    <font>
      <sz val="18"/>
      <color theme="1"/>
      <name val="Calibri"/>
      <family val="2"/>
    </font>
    <font>
      <sz val="20"/>
      <color rgb="FFFFFF00"/>
      <name val="Lucida Bright"/>
      <family val="1"/>
    </font>
    <font>
      <b/>
      <sz val="18"/>
      <color theme="1"/>
      <name val="Lucida Bright"/>
      <family val="1"/>
    </font>
    <font>
      <sz val="22"/>
      <color theme="1"/>
      <name val="Lucida Bright"/>
      <family val="1"/>
    </font>
    <font>
      <b/>
      <sz val="18"/>
      <color theme="6" tint="-0.499984740745262"/>
      <name val="Calibri"/>
      <family val="2"/>
      <scheme val="minor"/>
    </font>
    <font>
      <b/>
      <sz val="20"/>
      <color theme="1"/>
      <name val="Calibri"/>
      <family val="2"/>
      <scheme val="minor"/>
    </font>
    <font>
      <b/>
      <sz val="18"/>
      <color theme="1"/>
      <name val="Calibri"/>
      <family val="2"/>
      <scheme val="minor"/>
    </font>
    <font>
      <b/>
      <sz val="18"/>
      <color rgb="FFC00000"/>
      <name val="Lucida Bright"/>
      <family val="1"/>
    </font>
    <font>
      <sz val="14"/>
      <color theme="1"/>
      <name val="Calibri"/>
      <family val="2"/>
      <scheme val="minor"/>
    </font>
  </fonts>
  <fills count="25">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C00000"/>
        <bgColor indexed="64"/>
      </patternFill>
    </fill>
    <fill>
      <patternFill patternType="solid">
        <fgColor theme="8" tint="-0.249977111117893"/>
        <bgColor indexed="64"/>
      </patternFill>
    </fill>
    <fill>
      <patternFill patternType="solid">
        <fgColor theme="0"/>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FFFF00"/>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2"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style="thick">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s>
  <cellStyleXfs count="1">
    <xf numFmtId="0" fontId="0" fillId="0" borderId="0"/>
  </cellStyleXfs>
  <cellXfs count="168">
    <xf numFmtId="0" fontId="0" fillId="0" borderId="0" xfId="0"/>
    <xf numFmtId="0" fontId="0" fillId="2" borderId="0" xfId="0" applyFill="1"/>
    <xf numFmtId="0" fontId="1" fillId="2" borderId="0" xfId="0" applyFont="1" applyFill="1"/>
    <xf numFmtId="0" fontId="2" fillId="2" borderId="0" xfId="0" applyFont="1" applyFill="1"/>
    <xf numFmtId="0" fontId="5" fillId="2" borderId="0" xfId="0" applyFont="1" applyFill="1"/>
    <xf numFmtId="0" fontId="5" fillId="2" borderId="0" xfId="0" applyFont="1" applyFill="1" applyAlignment="1">
      <alignment horizontal="center" vertical="center"/>
    </xf>
    <xf numFmtId="0" fontId="2" fillId="2" borderId="0" xfId="0" applyFont="1" applyFill="1" applyAlignment="1">
      <alignment horizontal="center" vertical="center"/>
    </xf>
    <xf numFmtId="0" fontId="0" fillId="3" borderId="0" xfId="0" applyFill="1"/>
    <xf numFmtId="164" fontId="3" fillId="2" borderId="0" xfId="0" applyNumberFormat="1" applyFont="1" applyFill="1" applyAlignment="1">
      <alignment horizontal="center" vertical="center"/>
    </xf>
    <xf numFmtId="0" fontId="6" fillId="3" borderId="0" xfId="0" applyFont="1" applyFill="1"/>
    <xf numFmtId="0" fontId="7" fillId="2" borderId="0" xfId="0" applyFont="1" applyFill="1"/>
    <xf numFmtId="3" fontId="11" fillId="2" borderId="0" xfId="0" applyNumberFormat="1" applyFont="1" applyFill="1" applyAlignment="1">
      <alignment vertical="center"/>
    </xf>
    <xf numFmtId="164" fontId="3" fillId="2" borderId="0" xfId="0" applyNumberFormat="1" applyFont="1" applyFill="1" applyAlignment="1">
      <alignment vertical="center"/>
    </xf>
    <xf numFmtId="0" fontId="10" fillId="2" borderId="0" xfId="0" applyFont="1" applyFill="1"/>
    <xf numFmtId="0" fontId="9" fillId="2" borderId="0" xfId="0" applyFont="1" applyFill="1"/>
    <xf numFmtId="0" fontId="12" fillId="2" borderId="0" xfId="0" applyFont="1" applyFill="1" applyAlignment="1">
      <alignment horizontal="center" vertical="center" wrapText="1"/>
    </xf>
    <xf numFmtId="3" fontId="12" fillId="2" borderId="0" xfId="0" applyNumberFormat="1" applyFont="1" applyFill="1" applyAlignment="1">
      <alignment horizontal="center" vertical="center" wrapText="1"/>
    </xf>
    <xf numFmtId="0" fontId="14" fillId="2" borderId="0" xfId="0" applyFont="1" applyFill="1"/>
    <xf numFmtId="0" fontId="14" fillId="2" borderId="0" xfId="0" applyFont="1" applyFill="1" applyAlignment="1">
      <alignment horizontal="center" vertical="center"/>
    </xf>
    <xf numFmtId="0" fontId="15" fillId="3" borderId="0" xfId="0" applyFont="1" applyFill="1"/>
    <xf numFmtId="0" fontId="13" fillId="5"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8"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6" fillId="6" borderId="1" xfId="0" applyFont="1" applyFill="1" applyBorder="1" applyAlignment="1">
      <alignment horizontal="center" vertical="center" wrapText="1"/>
    </xf>
    <xf numFmtId="0" fontId="16" fillId="5" borderId="1" xfId="0" applyFont="1" applyFill="1" applyBorder="1" applyAlignment="1">
      <alignment horizontal="center" vertical="center"/>
    </xf>
    <xf numFmtId="0" fontId="16" fillId="0" borderId="12" xfId="0" applyFont="1" applyBorder="1" applyAlignment="1">
      <alignment horizontal="center" vertical="center"/>
    </xf>
    <xf numFmtId="0" fontId="16" fillId="4" borderId="12" xfId="0" applyFont="1" applyFill="1" applyBorder="1" applyAlignment="1">
      <alignment horizontal="center" vertical="center"/>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6" fillId="3" borderId="0" xfId="0" applyFont="1" applyFill="1" applyAlignment="1">
      <alignment horizontal="center" vertical="center"/>
    </xf>
    <xf numFmtId="0" fontId="16" fillId="15" borderId="12" xfId="0" applyFont="1" applyFill="1" applyBorder="1" applyAlignment="1">
      <alignment horizontal="center" vertical="center"/>
    </xf>
    <xf numFmtId="0" fontId="16" fillId="15" borderId="1" xfId="0" applyFont="1" applyFill="1" applyBorder="1" applyAlignment="1">
      <alignment horizontal="center" vertical="center"/>
    </xf>
    <xf numFmtId="0" fontId="16" fillId="16" borderId="1" xfId="0" applyFont="1" applyFill="1" applyBorder="1" applyAlignment="1">
      <alignment horizontal="center" vertical="center" wrapText="1"/>
    </xf>
    <xf numFmtId="0" fontId="13" fillId="14" borderId="1" xfId="0" applyFont="1" applyFill="1" applyBorder="1" applyAlignment="1">
      <alignment horizontal="center" vertical="center" wrapText="1"/>
    </xf>
    <xf numFmtId="0" fontId="19" fillId="13" borderId="1" xfId="0" applyFont="1" applyFill="1" applyBorder="1" applyAlignment="1">
      <alignment horizontal="center" vertical="center" wrapText="1"/>
    </xf>
    <xf numFmtId="0" fontId="0" fillId="2" borderId="0" xfId="0" applyFill="1" applyAlignment="1">
      <alignment horizontal="center" vertical="center"/>
    </xf>
    <xf numFmtId="0" fontId="4" fillId="2" borderId="0" xfId="0" applyFont="1" applyFill="1" applyAlignment="1">
      <alignment horizontal="center" vertical="center"/>
    </xf>
    <xf numFmtId="0" fontId="0" fillId="2" borderId="0" xfId="0" applyFill="1" applyAlignment="1">
      <alignment horizontal="center"/>
    </xf>
    <xf numFmtId="0" fontId="8" fillId="2" borderId="0" xfId="0" applyFont="1" applyFill="1" applyAlignment="1">
      <alignment horizontal="center" vertical="center"/>
    </xf>
    <xf numFmtId="49" fontId="16" fillId="0" borderId="1" xfId="0" applyNumberFormat="1" applyFont="1" applyBorder="1" applyAlignment="1">
      <alignment horizontal="center"/>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49" fontId="16" fillId="2" borderId="0" xfId="0" applyNumberFormat="1" applyFont="1" applyFill="1" applyAlignment="1">
      <alignment horizontal="center" vertical="center"/>
    </xf>
    <xf numFmtId="0" fontId="13" fillId="0" borderId="1" xfId="0" applyFont="1" applyBorder="1"/>
    <xf numFmtId="0" fontId="13" fillId="0" borderId="1" xfId="0" applyFont="1" applyBorder="1" applyAlignment="1">
      <alignment horizontal="center" vertical="center" wrapText="1"/>
    </xf>
    <xf numFmtId="6" fontId="13" fillId="0" borderId="1" xfId="0" applyNumberFormat="1" applyFont="1" applyBorder="1" applyAlignment="1">
      <alignment horizontal="center" vertical="center"/>
    </xf>
    <xf numFmtId="1" fontId="21" fillId="0" borderId="1" xfId="0" applyNumberFormat="1" applyFont="1" applyBorder="1" applyAlignment="1">
      <alignment horizontal="center" vertical="center"/>
    </xf>
    <xf numFmtId="165" fontId="21" fillId="0" borderId="1" xfId="0" applyNumberFormat="1" applyFont="1" applyBorder="1" applyAlignment="1">
      <alignment horizontal="center" vertical="center"/>
    </xf>
    <xf numFmtId="0" fontId="17" fillId="17" borderId="1" xfId="0" applyFont="1" applyFill="1" applyBorder="1" applyAlignment="1">
      <alignment horizontal="center" vertical="center"/>
    </xf>
    <xf numFmtId="1" fontId="23" fillId="10" borderId="1" xfId="0" applyNumberFormat="1" applyFont="1" applyFill="1" applyBorder="1" applyAlignment="1">
      <alignment horizontal="center" vertical="center"/>
    </xf>
    <xf numFmtId="0" fontId="16" fillId="2" borderId="0" xfId="0" applyFont="1" applyFill="1" applyAlignment="1">
      <alignment horizontal="center" vertical="center" wrapText="1"/>
    </xf>
    <xf numFmtId="6" fontId="16" fillId="0" borderId="1" xfId="0" applyNumberFormat="1" applyFont="1" applyBorder="1" applyAlignment="1">
      <alignment horizontal="center" vertical="center"/>
    </xf>
    <xf numFmtId="9" fontId="16" fillId="0" borderId="1" xfId="0" applyNumberFormat="1" applyFont="1" applyBorder="1" applyAlignment="1">
      <alignment horizontal="center" vertical="center"/>
    </xf>
    <xf numFmtId="164" fontId="16" fillId="2" borderId="1" xfId="0" applyNumberFormat="1" applyFont="1" applyFill="1" applyBorder="1" applyAlignment="1">
      <alignment horizontal="center" vertical="center"/>
    </xf>
    <xf numFmtId="0" fontId="16" fillId="2" borderId="10" xfId="0" applyFont="1" applyFill="1" applyBorder="1" applyAlignment="1">
      <alignment horizontal="center" vertical="center"/>
    </xf>
    <xf numFmtId="0" fontId="16" fillId="2" borderId="7" xfId="0" applyFont="1" applyFill="1" applyBorder="1" applyAlignment="1">
      <alignment horizontal="center" vertical="center" wrapText="1"/>
    </xf>
    <xf numFmtId="0" fontId="25" fillId="10" borderId="1" xfId="0" applyFont="1" applyFill="1" applyBorder="1" applyAlignment="1">
      <alignment horizontal="center" vertical="center"/>
    </xf>
    <xf numFmtId="0" fontId="13" fillId="4" borderId="8" xfId="0" applyFont="1" applyFill="1" applyBorder="1" applyAlignment="1">
      <alignment horizontal="center" vertical="center"/>
    </xf>
    <xf numFmtId="3" fontId="15"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0" fillId="2" borderId="15" xfId="0" applyFill="1" applyBorder="1"/>
    <xf numFmtId="0" fontId="13" fillId="2" borderId="1" xfId="0" applyFont="1" applyFill="1" applyBorder="1" applyAlignment="1">
      <alignment horizontal="center" vertical="center" wrapText="1"/>
    </xf>
    <xf numFmtId="0" fontId="13" fillId="19" borderId="1" xfId="0" applyFont="1" applyFill="1" applyBorder="1" applyAlignment="1">
      <alignment horizontal="center" vertical="center"/>
    </xf>
    <xf numFmtId="0" fontId="13" fillId="20" borderId="1" xfId="0" applyFont="1" applyFill="1" applyBorder="1" applyAlignment="1">
      <alignment horizontal="center" vertical="center"/>
    </xf>
    <xf numFmtId="3" fontId="23" fillId="10" borderId="1"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6" fillId="2" borderId="0" xfId="0" applyFont="1" applyFill="1" applyAlignment="1">
      <alignment horizontal="center" vertical="center"/>
    </xf>
    <xf numFmtId="0" fontId="13" fillId="0" borderId="2" xfId="0" applyFont="1" applyBorder="1" applyAlignment="1">
      <alignment horizontal="center" vertical="center"/>
    </xf>
    <xf numFmtId="0" fontId="13" fillId="9" borderId="1" xfId="0" applyFont="1" applyFill="1" applyBorder="1" applyAlignment="1">
      <alignment horizontal="center" vertical="center"/>
    </xf>
    <xf numFmtId="49" fontId="28" fillId="0" borderId="1" xfId="0" applyNumberFormat="1" applyFont="1" applyBorder="1" applyAlignment="1">
      <alignment horizontal="center" vertical="top"/>
    </xf>
    <xf numFmtId="0" fontId="13" fillId="0" borderId="1" xfId="0" applyFont="1" applyBorder="1" applyAlignment="1">
      <alignment horizontal="center" vertical="center"/>
    </xf>
    <xf numFmtId="0" fontId="29" fillId="11" borderId="1" xfId="0" applyFont="1" applyFill="1" applyBorder="1" applyAlignment="1">
      <alignment horizontal="center" vertical="center"/>
    </xf>
    <xf numFmtId="0" fontId="13" fillId="12" borderId="1" xfId="0" applyFont="1" applyFill="1" applyBorder="1" applyAlignment="1">
      <alignment horizontal="center" vertical="center"/>
    </xf>
    <xf numFmtId="4" fontId="16" fillId="0" borderId="1" xfId="0" applyNumberFormat="1" applyFont="1" applyBorder="1" applyAlignment="1">
      <alignment horizontal="center" vertical="center"/>
    </xf>
    <xf numFmtId="2" fontId="16" fillId="0" borderId="1" xfId="0" applyNumberFormat="1" applyFont="1" applyBorder="1" applyAlignment="1">
      <alignment horizontal="center" vertical="center"/>
    </xf>
    <xf numFmtId="4" fontId="25" fillId="10" borderId="1" xfId="0" applyNumberFormat="1" applyFont="1" applyFill="1" applyBorder="1" applyAlignment="1">
      <alignment horizontal="center" vertical="center"/>
    </xf>
    <xf numFmtId="4" fontId="16" fillId="12" borderId="1" xfId="0" applyNumberFormat="1" applyFont="1" applyFill="1" applyBorder="1" applyAlignment="1">
      <alignment horizontal="center" vertical="center"/>
    </xf>
    <xf numFmtId="4" fontId="30" fillId="12" borderId="1" xfId="0" applyNumberFormat="1" applyFont="1" applyFill="1" applyBorder="1" applyAlignment="1">
      <alignment horizontal="center" vertical="center"/>
    </xf>
    <xf numFmtId="0" fontId="31" fillId="7" borderId="8" xfId="0" applyFont="1" applyFill="1" applyBorder="1" applyAlignment="1">
      <alignment horizontal="center" vertical="center"/>
    </xf>
    <xf numFmtId="0" fontId="31" fillId="0" borderId="1" xfId="0" applyFont="1" applyBorder="1" applyAlignment="1">
      <alignment horizontal="center" vertical="center"/>
    </xf>
    <xf numFmtId="0" fontId="10" fillId="22" borderId="1" xfId="0" applyFont="1" applyFill="1" applyBorder="1"/>
    <xf numFmtId="0" fontId="0" fillId="0" borderId="1" xfId="0" applyBorder="1"/>
    <xf numFmtId="0" fontId="0" fillId="22" borderId="1" xfId="0" applyFill="1" applyBorder="1"/>
    <xf numFmtId="0" fontId="0" fillId="23" borderId="0" xfId="0" applyFill="1"/>
    <xf numFmtId="0" fontId="1" fillId="23" borderId="0" xfId="0" applyFont="1" applyFill="1"/>
    <xf numFmtId="0" fontId="12" fillId="23" borderId="0" xfId="0" applyFont="1" applyFill="1" applyAlignment="1">
      <alignment horizontal="center" vertical="top" wrapText="1"/>
    </xf>
    <xf numFmtId="3" fontId="12" fillId="23" borderId="0" xfId="0" applyNumberFormat="1" applyFont="1" applyFill="1" applyAlignment="1">
      <alignment horizontal="center" vertical="top" wrapText="1"/>
    </xf>
    <xf numFmtId="0" fontId="12" fillId="23" borderId="0" xfId="0" applyFont="1" applyFill="1" applyAlignment="1">
      <alignment horizontal="justify" vertical="top" wrapText="1"/>
    </xf>
    <xf numFmtId="0" fontId="12" fillId="23" borderId="0" xfId="0" applyFont="1" applyFill="1" applyAlignment="1">
      <alignment horizontal="left" vertical="top" wrapText="1" indent="8"/>
    </xf>
    <xf numFmtId="0" fontId="33" fillId="23" borderId="0" xfId="0" applyFont="1" applyFill="1" applyAlignment="1">
      <alignment horizontal="center" vertical="top" wrapText="1"/>
    </xf>
    <xf numFmtId="0" fontId="34" fillId="23" borderId="0" xfId="0" applyFont="1" applyFill="1" applyAlignment="1">
      <alignment vertical="center" wrapText="1"/>
    </xf>
    <xf numFmtId="0" fontId="34" fillId="23" borderId="0" xfId="0" applyFont="1" applyFill="1" applyAlignment="1">
      <alignment horizontal="center" vertical="center" wrapText="1"/>
    </xf>
    <xf numFmtId="1" fontId="7" fillId="23" borderId="0" xfId="0" applyNumberFormat="1" applyFont="1" applyFill="1" applyAlignment="1">
      <alignment horizontal="center" vertical="center" wrapText="1"/>
    </xf>
    <xf numFmtId="12" fontId="7" fillId="23" borderId="0" xfId="0" applyNumberFormat="1" applyFont="1" applyFill="1" applyAlignment="1">
      <alignment horizontal="center" vertical="center" wrapText="1"/>
    </xf>
    <xf numFmtId="5" fontId="7" fillId="23" borderId="0" xfId="0" applyNumberFormat="1" applyFont="1" applyFill="1" applyAlignment="1">
      <alignment horizontal="center" vertical="center" wrapText="1"/>
    </xf>
    <xf numFmtId="13" fontId="7" fillId="23" borderId="0" xfId="0" applyNumberFormat="1" applyFont="1" applyFill="1" applyAlignment="1">
      <alignment horizontal="center" vertical="center" wrapText="1"/>
    </xf>
    <xf numFmtId="3" fontId="15" fillId="17" borderId="1" xfId="0" applyNumberFormat="1" applyFont="1" applyFill="1" applyBorder="1" applyAlignment="1">
      <alignment horizontal="center" vertical="center"/>
    </xf>
    <xf numFmtId="0" fontId="13" fillId="24" borderId="1" xfId="0" applyFont="1" applyFill="1" applyBorder="1" applyAlignment="1">
      <alignment horizontal="center" vertical="center"/>
    </xf>
    <xf numFmtId="0" fontId="32" fillId="5" borderId="1" xfId="0" applyFont="1" applyFill="1" applyBorder="1" applyAlignment="1">
      <alignment horizontal="center" vertical="center"/>
    </xf>
    <xf numFmtId="0" fontId="20" fillId="22" borderId="1" xfId="0" applyFont="1" applyFill="1" applyBorder="1" applyAlignment="1">
      <alignment horizontal="center" vertical="center"/>
    </xf>
    <xf numFmtId="0" fontId="18" fillId="10" borderId="0" xfId="0" applyFont="1" applyFill="1" applyAlignment="1">
      <alignment horizontal="center" vertical="center"/>
    </xf>
    <xf numFmtId="0" fontId="3" fillId="2" borderId="0" xfId="0" applyFont="1" applyFill="1" applyAlignment="1">
      <alignment horizontal="center" vertic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65" fontId="22" fillId="10" borderId="8" xfId="0" applyNumberFormat="1" applyFont="1" applyFill="1" applyBorder="1" applyAlignment="1">
      <alignment horizontal="center" vertical="center"/>
    </xf>
    <xf numFmtId="0" fontId="22" fillId="10" borderId="9" xfId="0" applyFont="1" applyFill="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2" fontId="16" fillId="21" borderId="2" xfId="0" applyNumberFormat="1" applyFont="1" applyFill="1" applyBorder="1" applyAlignment="1">
      <alignment horizontal="center" vertical="center"/>
    </xf>
    <xf numFmtId="2" fontId="16" fillId="21" borderId="3" xfId="0" applyNumberFormat="1" applyFont="1" applyFill="1" applyBorder="1" applyAlignment="1">
      <alignment horizontal="center" vertical="center"/>
    </xf>
    <xf numFmtId="2" fontId="25" fillId="10" borderId="2" xfId="0" applyNumberFormat="1" applyFont="1" applyFill="1" applyBorder="1" applyAlignment="1">
      <alignment horizontal="center" vertical="center"/>
    </xf>
    <xf numFmtId="2" fontId="25" fillId="10" borderId="3" xfId="0" applyNumberFormat="1" applyFont="1" applyFill="1" applyBorder="1" applyAlignment="1">
      <alignment horizontal="center" vertical="center"/>
    </xf>
    <xf numFmtId="0" fontId="27" fillId="0" borderId="4"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5" xfId="0" applyFont="1" applyBorder="1" applyAlignment="1">
      <alignment horizontal="center" vertical="center" wrapText="1"/>
    </xf>
    <xf numFmtId="0" fontId="17" fillId="7" borderId="2"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3" xfId="0" applyFont="1" applyFill="1" applyBorder="1" applyAlignment="1">
      <alignment horizontal="center" vertical="center"/>
    </xf>
    <xf numFmtId="0" fontId="22" fillId="10" borderId="2" xfId="0" applyFont="1" applyFill="1" applyBorder="1" applyAlignment="1">
      <alignment horizontal="center" vertical="center"/>
    </xf>
    <xf numFmtId="0" fontId="22" fillId="10" borderId="3" xfId="0" applyFont="1" applyFill="1" applyBorder="1" applyAlignment="1">
      <alignment horizontal="center" vertical="center"/>
    </xf>
    <xf numFmtId="0" fontId="26" fillId="17" borderId="2" xfId="0" applyFont="1" applyFill="1" applyBorder="1" applyAlignment="1">
      <alignment horizontal="center" vertical="center"/>
    </xf>
    <xf numFmtId="0" fontId="26" fillId="17" borderId="3" xfId="0" applyFont="1" applyFill="1" applyBorder="1" applyAlignment="1">
      <alignment horizontal="center" vertical="center"/>
    </xf>
    <xf numFmtId="164" fontId="23" fillId="10" borderId="4" xfId="0" applyNumberFormat="1" applyFont="1" applyFill="1" applyBorder="1" applyAlignment="1">
      <alignment horizontal="center" vertical="center"/>
    </xf>
    <xf numFmtId="164" fontId="23" fillId="10" borderId="13" xfId="0" applyNumberFormat="1" applyFont="1" applyFill="1" applyBorder="1" applyAlignment="1">
      <alignment horizontal="center" vertical="center"/>
    </xf>
    <xf numFmtId="164" fontId="23" fillId="10" borderId="14" xfId="0" applyNumberFormat="1" applyFont="1" applyFill="1" applyBorder="1" applyAlignment="1">
      <alignment horizontal="center" vertical="center"/>
    </xf>
    <xf numFmtId="164" fontId="23" fillId="10" borderId="11" xfId="0" applyNumberFormat="1" applyFont="1" applyFill="1" applyBorder="1" applyAlignment="1">
      <alignment horizontal="center" vertical="center"/>
    </xf>
    <xf numFmtId="164" fontId="23" fillId="10" borderId="6" xfId="0" applyNumberFormat="1" applyFont="1" applyFill="1" applyBorder="1" applyAlignment="1">
      <alignment horizontal="center" vertical="center"/>
    </xf>
    <xf numFmtId="164" fontId="23" fillId="10" borderId="15" xfId="0" applyNumberFormat="1" applyFont="1" applyFill="1" applyBorder="1" applyAlignment="1">
      <alignment horizontal="center" vertical="center"/>
    </xf>
    <xf numFmtId="165" fontId="35" fillId="17" borderId="4" xfId="0" applyNumberFormat="1" applyFont="1" applyFill="1" applyBorder="1" applyAlignment="1">
      <alignment horizontal="center" vertical="center"/>
    </xf>
    <xf numFmtId="165" fontId="35" fillId="17" borderId="5" xfId="0" applyNumberFormat="1" applyFont="1" applyFill="1" applyBorder="1" applyAlignment="1">
      <alignment horizontal="center" vertical="center"/>
    </xf>
    <xf numFmtId="165" fontId="35" fillId="17" borderId="13" xfId="0" applyNumberFormat="1" applyFont="1" applyFill="1" applyBorder="1" applyAlignment="1">
      <alignment horizontal="center" vertical="center"/>
    </xf>
    <xf numFmtId="165" fontId="35" fillId="17" borderId="6" xfId="0" applyNumberFormat="1" applyFont="1" applyFill="1" applyBorder="1" applyAlignment="1">
      <alignment horizontal="center" vertical="center"/>
    </xf>
    <xf numFmtId="165" fontId="35" fillId="17" borderId="10" xfId="0" applyNumberFormat="1" applyFont="1" applyFill="1" applyBorder="1" applyAlignment="1">
      <alignment horizontal="center" vertical="center"/>
    </xf>
    <xf numFmtId="165" fontId="35" fillId="17" borderId="15" xfId="0" applyNumberFormat="1" applyFont="1" applyFill="1" applyBorder="1" applyAlignment="1">
      <alignment horizontal="center" vertical="center"/>
    </xf>
    <xf numFmtId="164" fontId="25" fillId="10" borderId="4" xfId="0" applyNumberFormat="1" applyFont="1" applyFill="1" applyBorder="1" applyAlignment="1">
      <alignment horizontal="center" vertical="center"/>
    </xf>
    <xf numFmtId="164" fontId="25" fillId="10" borderId="5" xfId="0" applyNumberFormat="1" applyFont="1" applyFill="1" applyBorder="1" applyAlignment="1">
      <alignment horizontal="center" vertical="center"/>
    </xf>
    <xf numFmtId="164" fontId="25" fillId="10" borderId="13" xfId="0" applyNumberFormat="1" applyFont="1" applyFill="1" applyBorder="1" applyAlignment="1">
      <alignment horizontal="center" vertical="center"/>
    </xf>
    <xf numFmtId="164" fontId="25" fillId="10" borderId="14" xfId="0" applyNumberFormat="1" applyFont="1" applyFill="1" applyBorder="1" applyAlignment="1">
      <alignment horizontal="center" vertical="center"/>
    </xf>
    <xf numFmtId="164" fontId="25" fillId="10" borderId="0" xfId="0" applyNumberFormat="1" applyFont="1" applyFill="1" applyAlignment="1">
      <alignment horizontal="center" vertical="center"/>
    </xf>
    <xf numFmtId="164" fontId="25" fillId="10" borderId="11" xfId="0" applyNumberFormat="1" applyFont="1" applyFill="1" applyBorder="1" applyAlignment="1">
      <alignment horizontal="center" vertical="center"/>
    </xf>
    <xf numFmtId="164" fontId="25" fillId="10" borderId="6" xfId="0" applyNumberFormat="1" applyFont="1" applyFill="1" applyBorder="1" applyAlignment="1">
      <alignment horizontal="center" vertical="center"/>
    </xf>
    <xf numFmtId="164" fontId="25" fillId="10" borderId="10" xfId="0" applyNumberFormat="1" applyFont="1" applyFill="1" applyBorder="1" applyAlignment="1">
      <alignment horizontal="center" vertical="center"/>
    </xf>
    <xf numFmtId="164" fontId="25" fillId="10" borderId="15" xfId="0" applyNumberFormat="1" applyFont="1" applyFill="1" applyBorder="1" applyAlignment="1">
      <alignment horizontal="center" vertical="center"/>
    </xf>
    <xf numFmtId="164" fontId="25" fillId="10" borderId="1" xfId="0" applyNumberFormat="1" applyFont="1" applyFill="1" applyBorder="1" applyAlignment="1" applyProtection="1">
      <alignment horizontal="center" vertical="center"/>
      <protection locked="0"/>
    </xf>
    <xf numFmtId="0" fontId="16" fillId="2" borderId="5" xfId="0" applyFont="1" applyFill="1" applyBorder="1" applyAlignment="1">
      <alignment horizontal="center" vertical="center"/>
    </xf>
    <xf numFmtId="0" fontId="4" fillId="2" borderId="0" xfId="0" applyFont="1" applyFill="1" applyAlignment="1">
      <alignment horizontal="center" vertical="center"/>
    </xf>
    <xf numFmtId="164" fontId="16" fillId="17" borderId="1" xfId="0" applyNumberFormat="1" applyFont="1" applyFill="1" applyBorder="1" applyAlignment="1">
      <alignment horizontal="center" vertical="center"/>
    </xf>
    <xf numFmtId="0" fontId="16" fillId="2" borderId="0" xfId="0" applyFont="1" applyFill="1" applyAlignment="1">
      <alignment horizontal="center" vertical="center"/>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166" fontId="25" fillId="10" borderId="1" xfId="0" applyNumberFormat="1" applyFont="1" applyFill="1" applyBorder="1" applyAlignment="1" applyProtection="1">
      <alignment horizontal="center" vertical="center"/>
      <protection locked="0"/>
    </xf>
    <xf numFmtId="164" fontId="25" fillId="18" borderId="1" xfId="0" applyNumberFormat="1" applyFont="1" applyFill="1" applyBorder="1" applyAlignment="1" applyProtection="1">
      <alignment horizontal="center" vertical="center"/>
      <protection locked="0"/>
    </xf>
    <xf numFmtId="0" fontId="25" fillId="18" borderId="1" xfId="0" applyFont="1" applyFill="1" applyBorder="1" applyAlignment="1" applyProtection="1">
      <alignment horizontal="center" vertical="center"/>
      <protection locked="0"/>
    </xf>
    <xf numFmtId="0" fontId="16" fillId="2" borderId="7" xfId="0" applyFont="1" applyFill="1" applyBorder="1" applyAlignment="1">
      <alignment horizontal="center" vertical="center"/>
    </xf>
    <xf numFmtId="0" fontId="16" fillId="6" borderId="1"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164" fontId="36" fillId="17" borderId="0" xfId="0" applyNumberFormat="1"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hyperlink" Target="#'Content Master'!A1"/></Relationships>
</file>

<file path=xl/drawings/_rels/drawing10.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 Check 5'!A1"/><Relationship Id="rId1" Type="http://schemas.openxmlformats.org/officeDocument/2006/relationships/hyperlink" Target="#'Content Master'!A1"/></Relationships>
</file>

<file path=xl/drawings/_rels/drawing11.xml.rels><?xml version="1.0" encoding="UTF-8" standalone="yes"?>
<Relationships xmlns="http://schemas.openxmlformats.org/package/2006/relationships"><Relationship Id="rId2" Type="http://schemas.openxmlformats.org/officeDocument/2006/relationships/hyperlink" Target="#'Check 4'!A1"/><Relationship Id="rId1" Type="http://schemas.openxmlformats.org/officeDocument/2006/relationships/hyperlink" Target="#'Content Master'!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4'!A1"/></Relationships>
</file>

<file path=xl/drawings/_rels/drawing13.xml.rels><?xml version="1.0" encoding="UTF-8" standalone="yes"?>
<Relationships xmlns="http://schemas.openxmlformats.org/package/2006/relationships"><Relationship Id="rId2" Type="http://schemas.openxmlformats.org/officeDocument/2006/relationships/hyperlink" Target="#'Check 8'!A1"/><Relationship Id="rId1" Type="http://schemas.openxmlformats.org/officeDocument/2006/relationships/hyperlink" Target="#'Content Master'!A1"/></Relationships>
</file>

<file path=xl/drawings/_rels/drawing14.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5.xml.rels><?xml version="1.0" encoding="UTF-8" standalone="yes"?>
<Relationships xmlns="http://schemas.openxmlformats.org/package/2006/relationships"><Relationship Id="rId2" Type="http://schemas.openxmlformats.org/officeDocument/2006/relationships/hyperlink" Target="#'Check 6'!A1"/><Relationship Id="rId1" Type="http://schemas.openxmlformats.org/officeDocument/2006/relationships/hyperlink" Target="#'Content Master'!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6'!A1"/></Relationships>
</file>

<file path=xl/drawings/_rels/drawing17.xml.rels><?xml version="1.0" encoding="UTF-8" standalone="yes"?>
<Relationships xmlns="http://schemas.openxmlformats.org/package/2006/relationships"><Relationship Id="rId2" Type="http://schemas.openxmlformats.org/officeDocument/2006/relationships/hyperlink" Target="#'Check 7'!A1"/><Relationship Id="rId1" Type="http://schemas.openxmlformats.org/officeDocument/2006/relationships/hyperlink" Target="#'Content Master'!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7'!A1"/></Relationships>
</file>

<file path=xl/drawings/_rels/drawing19.xml.rels><?xml version="1.0" encoding="UTF-8" standalone="yes"?>
<Relationships xmlns="http://schemas.openxmlformats.org/package/2006/relationships"><Relationship Id="rId2" Type="http://schemas.openxmlformats.org/officeDocument/2006/relationships/hyperlink" Target="#'Check 9'!A1"/><Relationship Id="rId1" Type="http://schemas.openxmlformats.org/officeDocument/2006/relationships/hyperlink" Target="#'Content Master'!A1"/></Relationships>
</file>

<file path=xl/drawings/_rels/drawing2.xml.rels><?xml version="1.0" encoding="UTF-8" standalone="yes"?>
<Relationships xmlns="http://schemas.openxmlformats.org/package/2006/relationships"><Relationship Id="rId8" Type="http://schemas.openxmlformats.org/officeDocument/2006/relationships/hyperlink" Target="#'Problem 8'!A1"/><Relationship Id="rId3" Type="http://schemas.openxmlformats.org/officeDocument/2006/relationships/hyperlink" Target="#'Problem 2'!A1"/><Relationship Id="rId7" Type="http://schemas.openxmlformats.org/officeDocument/2006/relationships/hyperlink" Target="#'Problem 6'!A1"/><Relationship Id="rId2" Type="http://schemas.openxmlformats.org/officeDocument/2006/relationships/hyperlink" Target="#'Problem 1'!A1"/><Relationship Id="rId1" Type="http://schemas.openxmlformats.org/officeDocument/2006/relationships/hyperlink" Target="#FirstPage!A1"/><Relationship Id="rId6" Type="http://schemas.openxmlformats.org/officeDocument/2006/relationships/hyperlink" Target="#'Problem 4'!A1"/><Relationship Id="rId11" Type="http://schemas.openxmlformats.org/officeDocument/2006/relationships/hyperlink" Target="#'Problem 10'!A1"/><Relationship Id="rId5" Type="http://schemas.openxmlformats.org/officeDocument/2006/relationships/hyperlink" Target="#'Problem 3'!A1"/><Relationship Id="rId10" Type="http://schemas.openxmlformats.org/officeDocument/2006/relationships/hyperlink" Target="#'Problem 9'!A1"/><Relationship Id="rId4" Type="http://schemas.openxmlformats.org/officeDocument/2006/relationships/hyperlink" Target="#'Problem 5'!A1"/><Relationship Id="rId9" Type="http://schemas.openxmlformats.org/officeDocument/2006/relationships/hyperlink" Target="#'Problem 7'!A1"/></Relationships>
</file>

<file path=xl/drawings/_rels/drawing20.xml.rels><?xml version="1.0" encoding="UTF-8" standalone="yes"?>
<Relationships xmlns="http://schemas.openxmlformats.org/package/2006/relationships"><Relationship Id="rId1" Type="http://schemas.openxmlformats.org/officeDocument/2006/relationships/hyperlink" Target="#'Problem 9'!A1"/></Relationships>
</file>

<file path=xl/drawings/_rels/drawing21.xml.rels><?xml version="1.0" encoding="UTF-8" standalone="yes"?>
<Relationships xmlns="http://schemas.openxmlformats.org/package/2006/relationships"><Relationship Id="rId2" Type="http://schemas.openxmlformats.org/officeDocument/2006/relationships/hyperlink" Target="#'Check 10'!A1"/><Relationship Id="rId1" Type="http://schemas.openxmlformats.org/officeDocument/2006/relationships/hyperlink" Target="#'Content Master'!A1"/></Relationships>
</file>

<file path=xl/drawings/_rels/drawing22.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3.xml.rels><?xml version="1.0" encoding="UTF-8" standalone="yes"?>
<Relationships xmlns="http://schemas.openxmlformats.org/package/2006/relationships"><Relationship Id="rId2" Type="http://schemas.openxmlformats.org/officeDocument/2006/relationships/hyperlink" Target="#'Problem 1'!A1"/><Relationship Id="rId1" Type="http://schemas.openxmlformats.org/officeDocument/2006/relationships/hyperlink" Target="#'2'!A1"/></Relationships>
</file>

<file path=xl/drawings/_rels/drawing4.xml.rels><?xml version="1.0" encoding="UTF-8" standalone="yes"?>
<Relationships xmlns="http://schemas.openxmlformats.org/package/2006/relationships"><Relationship Id="rId3" Type="http://schemas.openxmlformats.org/officeDocument/2006/relationships/hyperlink" Target="#'Check 1'!A1"/><Relationship Id="rId2" Type="http://schemas.openxmlformats.org/officeDocument/2006/relationships/hyperlink" Target="#'Content Master'!A1"/><Relationship Id="rId1" Type="http://schemas.openxmlformats.org/officeDocument/2006/relationships/hyperlink" Target="#'2'!A1"/></Relationships>
</file>

<file path=xl/drawings/_rels/drawing5.xml.rels><?xml version="1.0" encoding="UTF-8" standalone="yes"?>
<Relationships xmlns="http://schemas.openxmlformats.org/package/2006/relationships"><Relationship Id="rId3" Type="http://schemas.openxmlformats.org/officeDocument/2006/relationships/hyperlink" Target="#'Check 2'!A1"/><Relationship Id="rId2" Type="http://schemas.openxmlformats.org/officeDocument/2006/relationships/hyperlink" Target="#'Content Master'!A1"/><Relationship Id="rId1" Type="http://schemas.openxmlformats.org/officeDocument/2006/relationships/hyperlink" Target="#'2'!A1"/></Relationships>
</file>

<file path=xl/drawings/_rels/drawing6.xml.rels><?xml version="1.0" encoding="UTF-8" standalone="yes"?>
<Relationships xmlns="http://schemas.openxmlformats.org/package/2006/relationships"><Relationship Id="rId2" Type="http://schemas.openxmlformats.org/officeDocument/2006/relationships/hyperlink" Target="#'Problem 2'!A1"/><Relationship Id="rId1" Type="http://schemas.openxmlformats.org/officeDocument/2006/relationships/hyperlink" Target="#'2'!A1"/></Relationships>
</file>

<file path=xl/drawings/_rels/drawing7.xml.rels><?xml version="1.0" encoding="UTF-8" standalone="yes"?>
<Relationships xmlns="http://schemas.openxmlformats.org/package/2006/relationships"><Relationship Id="rId2" Type="http://schemas.openxmlformats.org/officeDocument/2006/relationships/hyperlink" Target="#'Check 3'!A1"/><Relationship Id="rId1" Type="http://schemas.openxmlformats.org/officeDocument/2006/relationships/hyperlink" Target="#'Content Master'!A1"/></Relationships>
</file>

<file path=xl/drawings/_rels/drawing8.xml.rels><?xml version="1.0" encoding="UTF-8" standalone="yes"?>
<Relationships xmlns="http://schemas.openxmlformats.org/package/2006/relationships"><Relationship Id="rId1" Type="http://schemas.openxmlformats.org/officeDocument/2006/relationships/hyperlink" Target="#'Problem 3'!A1"/></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Problem 5'!A1"/></Relationships>
</file>

<file path=xl/drawings/drawing1.xml><?xml version="1.0" encoding="utf-8"?>
<xdr:wsDr xmlns:xdr="http://schemas.openxmlformats.org/drawingml/2006/spreadsheetDrawing" xmlns:a="http://schemas.openxmlformats.org/drawingml/2006/main">
  <xdr:twoCellAnchor>
    <xdr:from>
      <xdr:col>9</xdr:col>
      <xdr:colOff>500063</xdr:colOff>
      <xdr:row>3</xdr:row>
      <xdr:rowOff>80619</xdr:rowOff>
    </xdr:from>
    <xdr:to>
      <xdr:col>20</xdr:col>
      <xdr:colOff>59532</xdr:colOff>
      <xdr:row>9</xdr:row>
      <xdr:rowOff>1700</xdr:rowOff>
    </xdr:to>
    <xdr:sp macro="" textlink="">
      <xdr:nvSpPr>
        <xdr:cNvPr id="2" name="Rounded Rectangle 1">
          <a:extLst>
            <a:ext uri="{FF2B5EF4-FFF2-40B4-BE49-F238E27FC236}">
              <a16:creationId xmlns:a16="http://schemas.microsoft.com/office/drawing/2014/main" id="{00000000-0008-0000-0000-000002000000}"/>
            </a:ext>
          </a:extLst>
        </xdr:cNvPr>
        <xdr:cNvSpPr/>
      </xdr:nvSpPr>
      <xdr:spPr>
        <a:xfrm>
          <a:off x="5965032" y="652119"/>
          <a:ext cx="6238875" cy="1064081"/>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cs typeface="FrankRuehl" panose="020E0503060101010101" pitchFamily="34" charset="-79"/>
            </a:rPr>
            <a:t>OM 302 F22 </a:t>
          </a:r>
          <a:endParaRPr lang="en-US" sz="4000">
            <a:solidFill>
              <a:schemeClr val="tx1"/>
            </a:solidFill>
            <a:latin typeface="FrankRuehl" panose="020E0503060101010101" pitchFamily="34" charset="-79"/>
            <a:cs typeface="FrankRuehl" panose="020E0503060101010101" pitchFamily="34" charset="-79"/>
          </a:endParaRPr>
        </a:p>
      </xdr:txBody>
    </xdr:sp>
    <xdr:clientData/>
  </xdr:twoCellAnchor>
  <xdr:twoCellAnchor>
    <xdr:from>
      <xdr:col>12</xdr:col>
      <xdr:colOff>312622</xdr:colOff>
      <xdr:row>31</xdr:row>
      <xdr:rowOff>90376</xdr:rowOff>
    </xdr:from>
    <xdr:to>
      <xdr:col>18</xdr:col>
      <xdr:colOff>114525</xdr:colOff>
      <xdr:row>36</xdr:row>
      <xdr:rowOff>166688</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7599247" y="5995876"/>
          <a:ext cx="3445216" cy="10288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cs typeface="FrankRuehl" panose="020E0503060101010101" pitchFamily="34" charset="-79"/>
            </a:rPr>
            <a:t>Click</a:t>
          </a:r>
          <a:r>
            <a:rPr lang="en-US" sz="2800" baseline="0">
              <a:solidFill>
                <a:schemeClr val="tx1"/>
              </a:solidFill>
              <a:latin typeface="Lucida Bright" panose="02040602050505020304" pitchFamily="18" charset="0"/>
              <a:cs typeface="FrankRuehl" panose="020E0503060101010101" pitchFamily="34" charset="-79"/>
            </a:rPr>
            <a:t> </a:t>
          </a:r>
          <a:r>
            <a:rPr lang="en-US" sz="2800" b="1">
              <a:solidFill>
                <a:schemeClr val="accent2">
                  <a:lumMod val="50000"/>
                </a:schemeClr>
              </a:solidFill>
              <a:latin typeface="Lucida Bright" panose="02040602050505020304" pitchFamily="18" charset="0"/>
              <a:cs typeface="FrankRuehl" panose="020E0503060101010101" pitchFamily="34" charset="-79"/>
            </a:rPr>
            <a:t>Here</a:t>
          </a:r>
          <a:r>
            <a:rPr lang="en-US" sz="2800">
              <a:solidFill>
                <a:schemeClr val="tx1"/>
              </a:solidFill>
              <a:latin typeface="Lucida Bright" panose="02040602050505020304" pitchFamily="18" charset="0"/>
              <a:cs typeface="FrankRuehl" panose="020E0503060101010101" pitchFamily="34" charset="-79"/>
            </a:rPr>
            <a:t> to Start</a:t>
          </a:r>
        </a:p>
      </xdr:txBody>
    </xdr:sp>
    <xdr:clientData/>
  </xdr:twoCellAnchor>
  <xdr:twoCellAnchor>
    <xdr:from>
      <xdr:col>11</xdr:col>
      <xdr:colOff>357187</xdr:colOff>
      <xdr:row>14</xdr:row>
      <xdr:rowOff>106359</xdr:rowOff>
    </xdr:from>
    <xdr:to>
      <xdr:col>18</xdr:col>
      <xdr:colOff>371022</xdr:colOff>
      <xdr:row>26</xdr:row>
      <xdr:rowOff>142875</xdr:rowOff>
    </xdr:to>
    <xdr:sp macro="" textlink="">
      <xdr:nvSpPr>
        <xdr:cNvPr id="7" name="Rounded Rectangle 6">
          <a:extLst>
            <a:ext uri="{FF2B5EF4-FFF2-40B4-BE49-F238E27FC236}">
              <a16:creationId xmlns:a16="http://schemas.microsoft.com/office/drawing/2014/main" id="{00000000-0008-0000-0000-000007000000}"/>
            </a:ext>
          </a:extLst>
        </xdr:cNvPr>
        <xdr:cNvSpPr/>
      </xdr:nvSpPr>
      <xdr:spPr>
        <a:xfrm>
          <a:off x="7036593" y="2773359"/>
          <a:ext cx="4264367" cy="2322516"/>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en-US" sz="2800" b="1" baseline="0">
              <a:solidFill>
                <a:schemeClr val="accent1">
                  <a:lumMod val="50000"/>
                </a:schemeClr>
              </a:solidFill>
            </a:rPr>
            <a:t> </a:t>
          </a:r>
        </a:p>
        <a:p>
          <a:pPr algn="ctr"/>
          <a:r>
            <a:rPr lang="en-US" sz="4400" b="1" baseline="0">
              <a:solidFill>
                <a:srgbClr val="C00000"/>
              </a:solidFill>
              <a:latin typeface="Lucida Bright" panose="02040602050505020304" pitchFamily="18" charset="0"/>
              <a:cs typeface="FrankRuehl" panose="020E0503060101010101" pitchFamily="34" charset="-79"/>
            </a:rPr>
            <a:t>Pretest 3</a:t>
          </a:r>
        </a:p>
        <a:p>
          <a:pPr algn="ctr"/>
          <a:endParaRPr lang="en-US" sz="2800" b="1" i="0" baseline="0">
            <a:solidFill>
              <a:schemeClr val="tx2">
                <a:lumMod val="50000"/>
              </a:schemeClr>
            </a:solidFill>
            <a:latin typeface="Lucida Bright" panose="02040602050505020304" pitchFamily="18" charset="0"/>
            <a:cs typeface="FrankRuehl" panose="020E0503060101010101" pitchFamily="34" charset="-79"/>
          </a:endParaRPr>
        </a:p>
        <a:p>
          <a:pPr algn="ctr"/>
          <a:r>
            <a:rPr lang="en-US" sz="1800" b="1" i="0" baseline="0">
              <a:solidFill>
                <a:schemeClr val="tx2">
                  <a:lumMod val="50000"/>
                </a:schemeClr>
              </a:solidFill>
              <a:latin typeface="Lucida Bright" panose="02040602050505020304" pitchFamily="18" charset="0"/>
              <a:cs typeface="FrankRuehl" panose="020E0503060101010101" pitchFamily="34" charset="-79"/>
            </a:rPr>
            <a:t>11/14/22</a:t>
          </a: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a:p>
          <a:pPr algn="ctr"/>
          <a:endParaRPr lang="en-US" sz="2800" b="1" baseline="0">
            <a:solidFill>
              <a:schemeClr val="accent1">
                <a:lumMod val="50000"/>
              </a:schemeClr>
            </a:solidFill>
            <a:latin typeface="Lucida Bright" panose="02040602050505020304" pitchFamily="18" charset="0"/>
            <a:cs typeface="FrankRuehl" panose="020E0503060101010101" pitchFamily="34" charset="-79"/>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658132</xdr:colOff>
      <xdr:row>2</xdr:row>
      <xdr:rowOff>1813</xdr:rowOff>
    </xdr:from>
    <xdr:to>
      <xdr:col>11</xdr:col>
      <xdr:colOff>552450</xdr:colOff>
      <xdr:row>7</xdr:row>
      <xdr:rowOff>51707</xdr:rowOff>
    </xdr:to>
    <xdr:sp macro="" textlink="">
      <xdr:nvSpPr>
        <xdr:cNvPr id="2" name="Rounded Rectangle 3">
          <a:extLst>
            <a:ext uri="{FF2B5EF4-FFF2-40B4-BE49-F238E27FC236}">
              <a16:creationId xmlns:a16="http://schemas.microsoft.com/office/drawing/2014/main" id="{00000000-0008-0000-0700-000002000000}"/>
            </a:ext>
          </a:extLst>
        </xdr:cNvPr>
        <xdr:cNvSpPr/>
      </xdr:nvSpPr>
      <xdr:spPr>
        <a:xfrm>
          <a:off x="5287282" y="382813"/>
          <a:ext cx="6237968"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 </a:t>
          </a:r>
          <a:r>
            <a:rPr lang="en-US" sz="3200" b="1" i="0">
              <a:solidFill>
                <a:srgbClr val="C00000"/>
              </a:solidFill>
              <a:latin typeface="Lucida Bright" panose="02040602050505020304" pitchFamily="18" charset="0"/>
              <a:cs typeface="FrankRuehl" panose="020E0503060101010101" pitchFamily="34" charset="-79"/>
            </a:rPr>
            <a:t>5</a:t>
          </a:r>
          <a:r>
            <a:rPr lang="en-US" sz="3200" b="1" i="0" baseline="0">
              <a:solidFill>
                <a:srgbClr val="C00000"/>
              </a:solidFill>
              <a:latin typeface="Lucida Bright" panose="02040602050505020304" pitchFamily="18" charset="0"/>
              <a:cs typeface="FrankRuehl" panose="020E0503060101010101" pitchFamily="34" charset="-79"/>
            </a:rPr>
            <a:t> </a:t>
          </a:r>
          <a:endParaRPr lang="en-US" sz="3200" b="1" i="0">
            <a:solidFill>
              <a:srgbClr val="C00000"/>
            </a:solidFill>
            <a:latin typeface="Lucida Bright" panose="02040602050505020304" pitchFamily="18" charset="0"/>
            <a:cs typeface="FrankRuehl" panose="020E0503060101010101" pitchFamily="34" charset="-79"/>
          </a:endParaRPr>
        </a:p>
      </xdr:txBody>
    </xdr:sp>
    <xdr:clientData/>
  </xdr:twoCellAnchor>
  <xdr:twoCellAnchor>
    <xdr:from>
      <xdr:col>12</xdr:col>
      <xdr:colOff>475434</xdr:colOff>
      <xdr:row>6</xdr:row>
      <xdr:rowOff>154303</xdr:rowOff>
    </xdr:from>
    <xdr:to>
      <xdr:col>12</xdr:col>
      <xdr:colOff>475434</xdr:colOff>
      <xdr:row>58</xdr:row>
      <xdr:rowOff>5441</xdr:rowOff>
    </xdr:to>
    <xdr:cxnSp macro="">
      <xdr:nvCxnSpPr>
        <xdr:cNvPr id="3" name="Straight Connector 2">
          <a:extLst>
            <a:ext uri="{FF2B5EF4-FFF2-40B4-BE49-F238E27FC236}">
              <a16:creationId xmlns:a16="http://schemas.microsoft.com/office/drawing/2014/main" id="{00000000-0008-0000-0700-000003000000}"/>
            </a:ext>
          </a:extLst>
        </xdr:cNvPr>
        <xdr:cNvCxnSpPr/>
      </xdr:nvCxnSpPr>
      <xdr:spPr>
        <a:xfrm flipH="1">
          <a:off x="12896034" y="1297303"/>
          <a:ext cx="0" cy="138719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550635</xdr:colOff>
      <xdr:row>0</xdr:row>
      <xdr:rowOff>92528</xdr:rowOff>
    </xdr:from>
    <xdr:to>
      <xdr:col>3</xdr:col>
      <xdr:colOff>664028</xdr:colOff>
      <xdr:row>7</xdr:row>
      <xdr:rowOff>13607</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160235" y="92528"/>
          <a:ext cx="1694543"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13</xdr:col>
      <xdr:colOff>772886</xdr:colOff>
      <xdr:row>2</xdr:row>
      <xdr:rowOff>97970</xdr:rowOff>
    </xdr:from>
    <xdr:to>
      <xdr:col>17</xdr:col>
      <xdr:colOff>266699</xdr:colOff>
      <xdr:row>7</xdr:row>
      <xdr:rowOff>133349</xdr:rowOff>
    </xdr:to>
    <xdr:sp macro="" textlink="">
      <xdr:nvSpPr>
        <xdr:cNvPr id="6" name="Rounded Rectangle 3">
          <a:hlinkClick xmlns:r="http://schemas.openxmlformats.org/officeDocument/2006/relationships" r:id="rId2"/>
          <a:extLst>
            <a:ext uri="{FF2B5EF4-FFF2-40B4-BE49-F238E27FC236}">
              <a16:creationId xmlns:a16="http://schemas.microsoft.com/office/drawing/2014/main" id="{00000000-0008-0000-0700-000006000000}"/>
            </a:ext>
          </a:extLst>
        </xdr:cNvPr>
        <xdr:cNvSpPr/>
      </xdr:nvSpPr>
      <xdr:spPr>
        <a:xfrm>
          <a:off x="13498286" y="478970"/>
          <a:ext cx="2960913" cy="987879"/>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i="0">
              <a:solidFill>
                <a:srgbClr val="002060"/>
              </a:solidFill>
              <a:latin typeface="Lucida Bright" panose="02040602050505020304" pitchFamily="18" charset="0"/>
              <a:cs typeface="FrankRuehl" panose="020E0503060101010101" pitchFamily="34" charset="-79"/>
            </a:rPr>
            <a:t>Check</a:t>
          </a:r>
          <a:r>
            <a:rPr lang="en-US" sz="36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twoCellAnchor>
    <xdr:from>
      <xdr:col>1</xdr:col>
      <xdr:colOff>19050</xdr:colOff>
      <xdr:row>9</xdr:row>
      <xdr:rowOff>167823</xdr:rowOff>
    </xdr:from>
    <xdr:to>
      <xdr:col>11</xdr:col>
      <xdr:colOff>836839</xdr:colOff>
      <xdr:row>16</xdr:row>
      <xdr:rowOff>1</xdr:rowOff>
    </xdr:to>
    <xdr:sp macro="" textlink="">
      <xdr:nvSpPr>
        <xdr:cNvPr id="10" name="TextBox 9">
          <a:extLst>
            <a:ext uri="{FF2B5EF4-FFF2-40B4-BE49-F238E27FC236}">
              <a16:creationId xmlns:a16="http://schemas.microsoft.com/office/drawing/2014/main" id="{00000000-0008-0000-0700-00000A000000}"/>
            </a:ext>
          </a:extLst>
        </xdr:cNvPr>
        <xdr:cNvSpPr txBox="1"/>
      </xdr:nvSpPr>
      <xdr:spPr>
        <a:xfrm>
          <a:off x="1238250" y="1882323"/>
          <a:ext cx="11142889" cy="140380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baseline="0">
              <a:latin typeface="Lucida Bright" panose="02040602050505020304" pitchFamily="18" charset="0"/>
            </a:rPr>
            <a:t>a) Calculate the expected completion time for  activity F.</a:t>
          </a:r>
        </a:p>
      </xdr:txBody>
    </xdr:sp>
    <xdr:clientData/>
  </xdr:twoCellAnchor>
  <xdr:twoCellAnchor editAs="oneCell">
    <xdr:from>
      <xdr:col>10</xdr:col>
      <xdr:colOff>0</xdr:colOff>
      <xdr:row>42</xdr:row>
      <xdr:rowOff>0</xdr:rowOff>
    </xdr:from>
    <xdr:to>
      <xdr:col>10</xdr:col>
      <xdr:colOff>849086</xdr:colOff>
      <xdr:row>42</xdr:row>
      <xdr:rowOff>200025</xdr:rowOff>
    </xdr:to>
    <xdr:pic>
      <xdr:nvPicPr>
        <xdr:cNvPr id="15" name="Picture 14">
          <a:extLst>
            <a:ext uri="{FF2B5EF4-FFF2-40B4-BE49-F238E27FC236}">
              <a16:creationId xmlns:a16="http://schemas.microsoft.com/office/drawing/2014/main" id="{00000000-0008-0000-07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91675" y="12563475"/>
          <a:ext cx="847725"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304800</xdr:colOff>
      <xdr:row>29</xdr:row>
      <xdr:rowOff>263073</xdr:rowOff>
    </xdr:from>
    <xdr:to>
      <xdr:col>11</xdr:col>
      <xdr:colOff>512989</xdr:colOff>
      <xdr:row>33</xdr:row>
      <xdr:rowOff>514351</xdr:rowOff>
    </xdr:to>
    <xdr:sp macro="" textlink="">
      <xdr:nvSpPr>
        <xdr:cNvPr id="16" name="TextBox 15">
          <a:extLst>
            <a:ext uri="{FF2B5EF4-FFF2-40B4-BE49-F238E27FC236}">
              <a16:creationId xmlns:a16="http://schemas.microsoft.com/office/drawing/2014/main" id="{00000000-0008-0000-0700-000010000000}"/>
            </a:ext>
          </a:extLst>
        </xdr:cNvPr>
        <xdr:cNvSpPr txBox="1"/>
      </xdr:nvSpPr>
      <xdr:spPr>
        <a:xfrm>
          <a:off x="304800" y="7311573"/>
          <a:ext cx="11180989" cy="19467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3200" b="0" i="0" baseline="0">
            <a:latin typeface="Lucida Bright" panose="02040602050505020304" pitchFamily="18" charset="0"/>
          </a:endParaRPr>
        </a:p>
        <a:p>
          <a:r>
            <a:rPr lang="en-US" sz="3200" b="0" i="0" baseline="0">
              <a:latin typeface="Lucida Bright" panose="02040602050505020304" pitchFamily="18" charset="0"/>
            </a:rPr>
            <a:t>b) Given the following information determine  which steps are on the critical path?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867683</xdr:colOff>
      <xdr:row>3</xdr:row>
      <xdr:rowOff>58963</xdr:rowOff>
    </xdr:from>
    <xdr:to>
      <xdr:col>8</xdr:col>
      <xdr:colOff>68037</xdr:colOff>
      <xdr:row>8</xdr:row>
      <xdr:rowOff>108857</xdr:rowOff>
    </xdr:to>
    <xdr:sp macro="" textlink="">
      <xdr:nvSpPr>
        <xdr:cNvPr id="2" name="Rounded Rectangle 3">
          <a:extLst>
            <a:ext uri="{FF2B5EF4-FFF2-40B4-BE49-F238E27FC236}">
              <a16:creationId xmlns:a16="http://schemas.microsoft.com/office/drawing/2014/main" id="{00000000-0008-0000-0800-000002000000}"/>
            </a:ext>
          </a:extLst>
        </xdr:cNvPr>
        <xdr:cNvSpPr/>
      </xdr:nvSpPr>
      <xdr:spPr>
        <a:xfrm>
          <a:off x="2696483" y="630463"/>
          <a:ext cx="6410779"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Problem </a:t>
          </a:r>
          <a:r>
            <a:rPr lang="en-US" sz="3200" b="1" i="0">
              <a:solidFill>
                <a:srgbClr val="C00000"/>
              </a:solidFill>
              <a:latin typeface="Lucida Bright" panose="02040602050505020304" pitchFamily="18" charset="0"/>
              <a:cs typeface="FrankRuehl" panose="020E0503060101010101" pitchFamily="34" charset="-79"/>
            </a:rPr>
            <a:t>4</a:t>
          </a:r>
          <a:r>
            <a:rPr lang="en-US" sz="3200" b="1" i="0" baseline="0">
              <a:solidFill>
                <a:srgbClr val="C00000"/>
              </a:solidFill>
              <a:latin typeface="Lucida Bright" panose="02040602050505020304" pitchFamily="18" charset="0"/>
              <a:cs typeface="FrankRuehl" panose="020E0503060101010101" pitchFamily="34" charset="-79"/>
            </a:rPr>
            <a:t> </a:t>
          </a:r>
          <a:endParaRPr lang="en-US" sz="3200" b="1" i="0">
            <a:solidFill>
              <a:srgbClr val="C00000"/>
            </a:solidFill>
            <a:latin typeface="Lucida Bright" panose="02040602050505020304" pitchFamily="18" charset="0"/>
            <a:cs typeface="FrankRuehl" panose="020E0503060101010101" pitchFamily="34" charset="-79"/>
          </a:endParaRPr>
        </a:p>
      </xdr:txBody>
    </xdr:sp>
    <xdr:clientData/>
  </xdr:twoCellAnchor>
  <xdr:twoCellAnchor>
    <xdr:from>
      <xdr:col>11</xdr:col>
      <xdr:colOff>418284</xdr:colOff>
      <xdr:row>2</xdr:row>
      <xdr:rowOff>20953</xdr:rowOff>
    </xdr:from>
    <xdr:to>
      <xdr:col>11</xdr:col>
      <xdr:colOff>418284</xdr:colOff>
      <xdr:row>55</xdr:row>
      <xdr:rowOff>62591</xdr:rowOff>
    </xdr:to>
    <xdr:cxnSp macro="">
      <xdr:nvCxnSpPr>
        <xdr:cNvPr id="3" name="Straight Connector 2">
          <a:extLst>
            <a:ext uri="{FF2B5EF4-FFF2-40B4-BE49-F238E27FC236}">
              <a16:creationId xmlns:a16="http://schemas.microsoft.com/office/drawing/2014/main" id="{00000000-0008-0000-0800-000003000000}"/>
            </a:ext>
          </a:extLst>
        </xdr:cNvPr>
        <xdr:cNvCxnSpPr/>
      </xdr:nvCxnSpPr>
      <xdr:spPr>
        <a:xfrm flipH="1">
          <a:off x="11099891" y="401953"/>
          <a:ext cx="0" cy="1319974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36285</xdr:colOff>
      <xdr:row>2</xdr:row>
      <xdr:rowOff>149678</xdr:rowOff>
    </xdr:from>
    <xdr:to>
      <xdr:col>3</xdr:col>
      <xdr:colOff>244928</xdr:colOff>
      <xdr:row>9</xdr:row>
      <xdr:rowOff>70757</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645885" y="530678"/>
          <a:ext cx="1427843"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95251</xdr:colOff>
      <xdr:row>12</xdr:row>
      <xdr:rowOff>95250</xdr:rowOff>
    </xdr:from>
    <xdr:to>
      <xdr:col>10</xdr:col>
      <xdr:colOff>273501</xdr:colOff>
      <xdr:row>27</xdr:row>
      <xdr:rowOff>163286</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04851" y="2381250"/>
          <a:ext cx="9703250" cy="304936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0" i="0" baseline="0">
            <a:latin typeface="Lucida Bright" panose="02040602050505020304" pitchFamily="18" charset="0"/>
          </a:endParaRPr>
        </a:p>
        <a:p>
          <a:r>
            <a:rPr lang="en-US" sz="2000" b="0" i="0" baseline="0">
              <a:latin typeface="Lucida Bright" panose="02040602050505020304" pitchFamily="18" charset="0"/>
            </a:rPr>
            <a:t>The coordinates of each site and the shipment volumes are shown below.</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Calculate the coordinates of the optimum location of the new warehouse</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needed to serve these locations. Use the </a:t>
          </a:r>
          <a:r>
            <a:rPr lang="en-US" sz="2000" b="1" i="0" baseline="0">
              <a:solidFill>
                <a:schemeClr val="tx1"/>
              </a:solidFill>
              <a:latin typeface="Lucida Bright" panose="02040602050505020304" pitchFamily="18" charset="0"/>
            </a:rPr>
            <a:t>Center of Gravity </a:t>
          </a:r>
          <a:r>
            <a:rPr lang="en-US" sz="2000" b="0" i="0" baseline="0">
              <a:latin typeface="Lucida Bright" panose="02040602050505020304" pitchFamily="18" charset="0"/>
            </a:rPr>
            <a:t>method. </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Select the x and y coordinates.</a:t>
          </a:r>
        </a:p>
        <a:p>
          <a:endParaRPr lang="en-US" sz="2000" b="0" i="0" baseline="0">
            <a:latin typeface="Lucida Bright" panose="02040602050505020304" pitchFamily="18" charset="0"/>
          </a:endParaRPr>
        </a:p>
        <a:p>
          <a:endParaRPr lang="en-US" sz="2000" b="0" i="0" baseline="0">
            <a:latin typeface="Lucida Bright" panose="02040602050505020304" pitchFamily="18" charset="0"/>
          </a:endParaRPr>
        </a:p>
      </xdr:txBody>
    </xdr:sp>
    <xdr:clientData/>
  </xdr:twoCellAnchor>
  <xdr:twoCellAnchor>
    <xdr:from>
      <xdr:col>12</xdr:col>
      <xdr:colOff>353786</xdr:colOff>
      <xdr:row>3</xdr:row>
      <xdr:rowOff>40821</xdr:rowOff>
    </xdr:from>
    <xdr:to>
      <xdr:col>16</xdr:col>
      <xdr:colOff>312965</xdr:colOff>
      <xdr:row>7</xdr:row>
      <xdr:rowOff>13607</xdr:rowOff>
    </xdr:to>
    <xdr:sp macro="" textlink="">
      <xdr:nvSpPr>
        <xdr:cNvPr id="6" name="Rounded Rectangle 3">
          <a:hlinkClick xmlns:r="http://schemas.openxmlformats.org/officeDocument/2006/relationships" r:id="rId2"/>
          <a:extLst>
            <a:ext uri="{FF2B5EF4-FFF2-40B4-BE49-F238E27FC236}">
              <a16:creationId xmlns:a16="http://schemas.microsoft.com/office/drawing/2014/main" id="{00000000-0008-0000-0800-000006000000}"/>
            </a:ext>
          </a:extLst>
        </xdr:cNvPr>
        <xdr:cNvSpPr/>
      </xdr:nvSpPr>
      <xdr:spPr>
        <a:xfrm>
          <a:off x="11579679" y="612321"/>
          <a:ext cx="2095500" cy="734786"/>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0" i="0">
              <a:solidFill>
                <a:srgbClr val="002060"/>
              </a:solidFill>
              <a:latin typeface="Lucida Bright" panose="02040602050505020304" pitchFamily="18" charset="0"/>
              <a:cs typeface="FrankRuehl" panose="020E0503060101010101" pitchFamily="34" charset="-79"/>
            </a:rPr>
            <a:t>Check</a:t>
          </a:r>
          <a:r>
            <a:rPr lang="en-US" sz="36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867683</xdr:colOff>
      <xdr:row>3</xdr:row>
      <xdr:rowOff>58963</xdr:rowOff>
    </xdr:from>
    <xdr:to>
      <xdr:col>8</xdr:col>
      <xdr:colOff>68037</xdr:colOff>
      <xdr:row>8</xdr:row>
      <xdr:rowOff>108857</xdr:rowOff>
    </xdr:to>
    <xdr:sp macro="" textlink="">
      <xdr:nvSpPr>
        <xdr:cNvPr id="3" name="Rounded Rectangle 3">
          <a:extLst>
            <a:ext uri="{FF2B5EF4-FFF2-40B4-BE49-F238E27FC236}">
              <a16:creationId xmlns:a16="http://schemas.microsoft.com/office/drawing/2014/main" id="{00000000-0008-0000-0900-000003000000}"/>
            </a:ext>
          </a:extLst>
        </xdr:cNvPr>
        <xdr:cNvSpPr/>
      </xdr:nvSpPr>
      <xdr:spPr>
        <a:xfrm>
          <a:off x="3316969" y="630463"/>
          <a:ext cx="5309961"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Check </a:t>
          </a:r>
          <a:r>
            <a:rPr lang="en-US" sz="3200" b="0" i="0">
              <a:solidFill>
                <a:schemeClr val="accent4">
                  <a:lumMod val="50000"/>
                </a:schemeClr>
              </a:solidFill>
              <a:latin typeface="Lucida Bright" panose="02040602050505020304" pitchFamily="18" charset="0"/>
              <a:cs typeface="FrankRuehl" panose="020E0503060101010101" pitchFamily="34" charset="-79"/>
            </a:rPr>
            <a:t>Problem </a:t>
          </a:r>
          <a:r>
            <a:rPr lang="en-US" sz="3200" b="1" i="0">
              <a:solidFill>
                <a:srgbClr val="C00000"/>
              </a:solidFill>
              <a:latin typeface="Lucida Bright" panose="02040602050505020304" pitchFamily="18" charset="0"/>
              <a:cs typeface="FrankRuehl" panose="020E0503060101010101" pitchFamily="34" charset="-79"/>
            </a:rPr>
            <a:t>4</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367393</xdr:colOff>
      <xdr:row>34</xdr:row>
      <xdr:rowOff>367393</xdr:rowOff>
    </xdr:from>
    <xdr:to>
      <xdr:col>14</xdr:col>
      <xdr:colOff>40822</xdr:colOff>
      <xdr:row>34</xdr:row>
      <xdr:rowOff>449035</xdr:rowOff>
    </xdr:to>
    <xdr:cxnSp macro="">
      <xdr:nvCxnSpPr>
        <xdr:cNvPr id="6" name="Straight Connector 5">
          <a:extLst>
            <a:ext uri="{FF2B5EF4-FFF2-40B4-BE49-F238E27FC236}">
              <a16:creationId xmlns:a16="http://schemas.microsoft.com/office/drawing/2014/main" id="{00000000-0008-0000-0900-000006000000}"/>
            </a:ext>
          </a:extLst>
        </xdr:cNvPr>
        <xdr:cNvCxnSpPr/>
      </xdr:nvCxnSpPr>
      <xdr:spPr>
        <a:xfrm flipV="1">
          <a:off x="367393" y="8817429"/>
          <a:ext cx="11974286" cy="8164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36285</xdr:colOff>
      <xdr:row>2</xdr:row>
      <xdr:rowOff>149678</xdr:rowOff>
    </xdr:from>
    <xdr:to>
      <xdr:col>3</xdr:col>
      <xdr:colOff>244928</xdr:colOff>
      <xdr:row>9</xdr:row>
      <xdr:rowOff>70757</xdr:rowOff>
    </xdr:to>
    <xdr:sp macro="" textlink="">
      <xdr:nvSpPr>
        <xdr:cNvPr id="8" name="Left Arrow 1">
          <a:hlinkClick xmlns:r="http://schemas.openxmlformats.org/officeDocument/2006/relationships" r:id="rId1"/>
          <a:extLst>
            <a:ext uri="{FF2B5EF4-FFF2-40B4-BE49-F238E27FC236}">
              <a16:creationId xmlns:a16="http://schemas.microsoft.com/office/drawing/2014/main" id="{00000000-0008-0000-0900-000008000000}"/>
            </a:ext>
          </a:extLst>
        </xdr:cNvPr>
        <xdr:cNvSpPr/>
      </xdr:nvSpPr>
      <xdr:spPr>
        <a:xfrm>
          <a:off x="1260928" y="530678"/>
          <a:ext cx="1433286"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95251</xdr:colOff>
      <xdr:row>12</xdr:row>
      <xdr:rowOff>95250</xdr:rowOff>
    </xdr:from>
    <xdr:to>
      <xdr:col>10</xdr:col>
      <xdr:colOff>273501</xdr:colOff>
      <xdr:row>27</xdr:row>
      <xdr:rowOff>163286</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707572" y="2381250"/>
          <a:ext cx="9716858" cy="303439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0" i="0" baseline="0">
            <a:latin typeface="Lucida Bright" panose="02040602050505020304" pitchFamily="18" charset="0"/>
          </a:endParaRPr>
        </a:p>
        <a:p>
          <a:r>
            <a:rPr lang="en-US" sz="2000" b="0" i="0" baseline="0">
              <a:latin typeface="Lucida Bright" panose="02040602050505020304" pitchFamily="18" charset="0"/>
            </a:rPr>
            <a:t>The coordinates of each site and the shipment volumes are shown below.</a:t>
          </a:r>
        </a:p>
        <a:p>
          <a:endParaRPr lang="en-US" sz="2000" b="0" i="0" baseline="0">
            <a:latin typeface="Lucida Bright" panose="02040602050505020304" pitchFamily="18" charset="0"/>
          </a:endParaRPr>
        </a:p>
        <a:p>
          <a:r>
            <a:rPr lang="en-US" sz="2000" b="0" i="0" baseline="0">
              <a:latin typeface="Lucida Bright" panose="02040602050505020304" pitchFamily="18" charset="0"/>
            </a:rPr>
            <a:t>Calculate the coordinates of the optimum location of the new warehouse</a:t>
          </a:r>
        </a:p>
        <a:p>
          <a:endParaRPr lang="en-US" sz="2000" b="0" i="0" baseline="0">
            <a:latin typeface="Lucida Bright" panose="02040602050505020304" pitchFamily="18" charset="0"/>
          </a:endParaRPr>
        </a:p>
        <a:p>
          <a:r>
            <a:rPr lang="en-US" sz="2000" b="0" i="0" baseline="0">
              <a:latin typeface="Lucida Bright" panose="02040602050505020304" pitchFamily="18" charset="0"/>
            </a:rPr>
            <a:t>needed to serve these locations. Use the </a:t>
          </a:r>
          <a:r>
            <a:rPr lang="en-US" sz="2000" b="1" i="0" baseline="0">
              <a:solidFill>
                <a:schemeClr val="tx1"/>
              </a:solidFill>
              <a:latin typeface="Lucida Bright" panose="02040602050505020304" pitchFamily="18" charset="0"/>
            </a:rPr>
            <a:t>Center of Gravity </a:t>
          </a:r>
          <a:r>
            <a:rPr lang="en-US" sz="2000" b="0" i="0" baseline="0">
              <a:latin typeface="Lucida Bright" panose="02040602050505020304" pitchFamily="18" charset="0"/>
            </a:rPr>
            <a:t>method. </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Select the x and y coordinates.</a:t>
          </a:r>
        </a:p>
        <a:p>
          <a:endParaRPr lang="en-US" sz="2000" b="0" i="0" baseline="0">
            <a:latin typeface="Lucida Bright" panose="02040602050505020304" pitchFamily="18" charset="0"/>
          </a:endParaRPr>
        </a:p>
        <a:p>
          <a:endParaRPr lang="en-US" sz="2000" b="0" i="0" baseline="0">
            <a:latin typeface="Lucida Bright" panose="02040602050505020304" pitchFamily="18" charset="0"/>
          </a:endParaRPr>
        </a:p>
      </xdr:txBody>
    </xdr:sp>
    <xdr:clientData/>
  </xdr:twoCellAnchor>
  <xdr:twoCellAnchor>
    <xdr:from>
      <xdr:col>8</xdr:col>
      <xdr:colOff>0</xdr:colOff>
      <xdr:row>33</xdr:row>
      <xdr:rowOff>40822</xdr:rowOff>
    </xdr:from>
    <xdr:to>
      <xdr:col>14</xdr:col>
      <xdr:colOff>231322</xdr:colOff>
      <xdr:row>34</xdr:row>
      <xdr:rowOff>263639</xdr:rowOff>
    </xdr:to>
    <xdr:sp macro="" textlink="">
      <xdr:nvSpPr>
        <xdr:cNvPr id="9" name="Rounded Rectangle 10">
          <a:extLst>
            <a:ext uri="{FF2B5EF4-FFF2-40B4-BE49-F238E27FC236}">
              <a16:creationId xmlns:a16="http://schemas.microsoft.com/office/drawing/2014/main" id="{60C2A7A3-68A3-4505-BAD6-245F1992437C}"/>
            </a:ext>
          </a:extLst>
        </xdr:cNvPr>
        <xdr:cNvSpPr/>
      </xdr:nvSpPr>
      <xdr:spPr>
        <a:xfrm>
          <a:off x="9048750" y="7892143"/>
          <a:ext cx="3483429"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997857</xdr:colOff>
      <xdr:row>8</xdr:row>
      <xdr:rowOff>49440</xdr:rowOff>
    </xdr:from>
    <xdr:to>
      <xdr:col>7</xdr:col>
      <xdr:colOff>1029607</xdr:colOff>
      <xdr:row>37</xdr:row>
      <xdr:rowOff>43090</xdr:rowOff>
    </xdr:to>
    <xdr:cxnSp macro="">
      <xdr:nvCxnSpPr>
        <xdr:cNvPr id="2" name="Straight Connector 1">
          <a:extLst>
            <a:ext uri="{FF2B5EF4-FFF2-40B4-BE49-F238E27FC236}">
              <a16:creationId xmlns:a16="http://schemas.microsoft.com/office/drawing/2014/main" id="{00000000-0008-0000-0A00-000002000000}"/>
            </a:ext>
          </a:extLst>
        </xdr:cNvPr>
        <xdr:cNvCxnSpPr/>
      </xdr:nvCxnSpPr>
      <xdr:spPr>
        <a:xfrm>
          <a:off x="10563678" y="1573440"/>
          <a:ext cx="31750" cy="772250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32658</xdr:colOff>
      <xdr:row>1</xdr:row>
      <xdr:rowOff>187778</xdr:rowOff>
    </xdr:from>
    <xdr:to>
      <xdr:col>8</xdr:col>
      <xdr:colOff>287564</xdr:colOff>
      <xdr:row>6</xdr:row>
      <xdr:rowOff>98878</xdr:rowOff>
    </xdr:to>
    <xdr:sp macro="" textlink="">
      <xdr:nvSpPr>
        <xdr:cNvPr id="3" name="Rounded Rectangle 3">
          <a:extLst>
            <a:ext uri="{FF2B5EF4-FFF2-40B4-BE49-F238E27FC236}">
              <a16:creationId xmlns:a16="http://schemas.microsoft.com/office/drawing/2014/main" id="{00000000-0008-0000-0A00-000003000000}"/>
            </a:ext>
          </a:extLst>
        </xdr:cNvPr>
        <xdr:cNvSpPr/>
      </xdr:nvSpPr>
      <xdr:spPr>
        <a:xfrm>
          <a:off x="3080658" y="378278"/>
          <a:ext cx="5131706"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8</a:t>
          </a:r>
        </a:p>
      </xdr:txBody>
    </xdr:sp>
    <xdr:clientData/>
  </xdr:twoCellAnchor>
  <xdr:twoCellAnchor>
    <xdr:from>
      <xdr:col>0</xdr:col>
      <xdr:colOff>244929</xdr:colOff>
      <xdr:row>0</xdr:row>
      <xdr:rowOff>176893</xdr:rowOff>
    </xdr:from>
    <xdr:to>
      <xdr:col>2</xdr:col>
      <xdr:colOff>563336</xdr:colOff>
      <xdr:row>7</xdr:row>
      <xdr:rowOff>97972</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854529" y="176893"/>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217715</xdr:colOff>
      <xdr:row>8</xdr:row>
      <xdr:rowOff>68036</xdr:rowOff>
    </xdr:from>
    <xdr:to>
      <xdr:col>7</xdr:col>
      <xdr:colOff>544286</xdr:colOff>
      <xdr:row>19</xdr:row>
      <xdr:rowOff>13606</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830036" y="1592036"/>
          <a:ext cx="9361714" cy="247649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Krajewski 363</a:t>
          </a:r>
        </a:p>
        <a:p>
          <a:r>
            <a:rPr lang="en-US" sz="2400" b="0" i="0" baseline="0">
              <a:latin typeface="Lucida Bright" panose="02040602050505020304" pitchFamily="18" charset="0"/>
            </a:rPr>
            <a:t>Three international suppliers are under consideration. The preference matrix is shown below.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 Which vendor should be selected?</a:t>
          </a:r>
        </a:p>
        <a:p>
          <a:r>
            <a:rPr lang="en-US" sz="2400" b="0" i="0" baseline="0">
              <a:latin typeface="Lucida Bright" panose="02040602050505020304" pitchFamily="18" charset="0"/>
            </a:rPr>
            <a:t>b) What is the score for this vendor?</a:t>
          </a:r>
        </a:p>
      </xdr:txBody>
    </xdr:sp>
    <xdr:clientData/>
  </xdr:twoCellAnchor>
  <xdr:twoCellAnchor>
    <xdr:from>
      <xdr:col>9</xdr:col>
      <xdr:colOff>802821</xdr:colOff>
      <xdr:row>2</xdr:row>
      <xdr:rowOff>68036</xdr:rowOff>
    </xdr:from>
    <xdr:to>
      <xdr:col>12</xdr:col>
      <xdr:colOff>503463</xdr:colOff>
      <xdr:row>7</xdr:row>
      <xdr:rowOff>0</xdr:rowOff>
    </xdr:to>
    <xdr:sp macro="" textlink="">
      <xdr:nvSpPr>
        <xdr:cNvPr id="7" name="Rounded Rectangle 3">
          <a:hlinkClick xmlns:r="http://schemas.openxmlformats.org/officeDocument/2006/relationships" r:id="rId2"/>
          <a:extLst>
            <a:ext uri="{FF2B5EF4-FFF2-40B4-BE49-F238E27FC236}">
              <a16:creationId xmlns:a16="http://schemas.microsoft.com/office/drawing/2014/main" id="{00000000-0008-0000-0A00-000007000000}"/>
            </a:ext>
          </a:extLst>
        </xdr:cNvPr>
        <xdr:cNvSpPr/>
      </xdr:nvSpPr>
      <xdr:spPr>
        <a:xfrm>
          <a:off x="12368892" y="449036"/>
          <a:ext cx="2095500" cy="884464"/>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002060"/>
              </a:solidFill>
              <a:latin typeface="Lucida Bright" panose="02040602050505020304" pitchFamily="18" charset="0"/>
              <a:cs typeface="FrankRuehl" panose="020E0503060101010101" pitchFamily="34" charset="-79"/>
            </a:rPr>
            <a:t>Check</a:t>
          </a:r>
          <a:r>
            <a:rPr lang="en-US" sz="32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834571</xdr:colOff>
      <xdr:row>8</xdr:row>
      <xdr:rowOff>117476</xdr:rowOff>
    </xdr:from>
    <xdr:to>
      <xdr:col>7</xdr:col>
      <xdr:colOff>866321</xdr:colOff>
      <xdr:row>37</xdr:row>
      <xdr:rowOff>111126</xdr:rowOff>
    </xdr:to>
    <xdr:cxnSp macro="">
      <xdr:nvCxnSpPr>
        <xdr:cNvPr id="2" name="Straight Connector 1">
          <a:extLst>
            <a:ext uri="{FF2B5EF4-FFF2-40B4-BE49-F238E27FC236}">
              <a16:creationId xmlns:a16="http://schemas.microsoft.com/office/drawing/2014/main" id="{00000000-0008-0000-0B00-000002000000}"/>
            </a:ext>
          </a:extLst>
        </xdr:cNvPr>
        <xdr:cNvCxnSpPr/>
      </xdr:nvCxnSpPr>
      <xdr:spPr>
        <a:xfrm>
          <a:off x="11026321" y="1641476"/>
          <a:ext cx="31750" cy="86341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32658</xdr:colOff>
      <xdr:row>1</xdr:row>
      <xdr:rowOff>187778</xdr:rowOff>
    </xdr:from>
    <xdr:to>
      <xdr:col>8</xdr:col>
      <xdr:colOff>287564</xdr:colOff>
      <xdr:row>6</xdr:row>
      <xdr:rowOff>98878</xdr:rowOff>
    </xdr:to>
    <xdr:sp macro="" textlink="">
      <xdr:nvSpPr>
        <xdr:cNvPr id="3" name="Rounded Rectangle 3">
          <a:extLst>
            <a:ext uri="{FF2B5EF4-FFF2-40B4-BE49-F238E27FC236}">
              <a16:creationId xmlns:a16="http://schemas.microsoft.com/office/drawing/2014/main" id="{00000000-0008-0000-0B00-000003000000}"/>
            </a:ext>
          </a:extLst>
        </xdr:cNvPr>
        <xdr:cNvSpPr/>
      </xdr:nvSpPr>
      <xdr:spPr>
        <a:xfrm>
          <a:off x="4842783" y="378278"/>
          <a:ext cx="6322331"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 Check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8</a:t>
          </a:r>
        </a:p>
      </xdr:txBody>
    </xdr:sp>
    <xdr:clientData/>
  </xdr:twoCellAnchor>
  <xdr:twoCellAnchor>
    <xdr:from>
      <xdr:col>0</xdr:col>
      <xdr:colOff>244929</xdr:colOff>
      <xdr:row>0</xdr:row>
      <xdr:rowOff>176893</xdr:rowOff>
    </xdr:from>
    <xdr:to>
      <xdr:col>2</xdr:col>
      <xdr:colOff>563336</xdr:colOff>
      <xdr:row>7</xdr:row>
      <xdr:rowOff>97972</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244929" y="176893"/>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7</xdr:col>
      <xdr:colOff>1088572</xdr:colOff>
      <xdr:row>20</xdr:row>
      <xdr:rowOff>95250</xdr:rowOff>
    </xdr:from>
    <xdr:to>
      <xdr:col>14</xdr:col>
      <xdr:colOff>217716</xdr:colOff>
      <xdr:row>22</xdr:row>
      <xdr:rowOff>503464</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11280322" y="4422321"/>
          <a:ext cx="4585608" cy="1115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Weighted Score 1:</a:t>
          </a:r>
        </a:p>
        <a:p>
          <a:r>
            <a:rPr lang="en-US" sz="2400"/>
            <a:t>=</a:t>
          </a:r>
          <a:r>
            <a:rPr lang="en-US" sz="2400" baseline="0"/>
            <a:t> (25*5) + (30*9) + (30*8) + (15*9)</a:t>
          </a:r>
          <a:endParaRPr lang="en-US" sz="2400"/>
        </a:p>
        <a:p>
          <a:endParaRPr lang="en-US" sz="2400"/>
        </a:p>
      </xdr:txBody>
    </xdr:sp>
    <xdr:clientData/>
  </xdr:twoCellAnchor>
  <xdr:twoCellAnchor>
    <xdr:from>
      <xdr:col>7</xdr:col>
      <xdr:colOff>1088571</xdr:colOff>
      <xdr:row>23</xdr:row>
      <xdr:rowOff>272143</xdr:rowOff>
    </xdr:from>
    <xdr:to>
      <xdr:col>14</xdr:col>
      <xdr:colOff>258536</xdr:colOff>
      <xdr:row>25</xdr:row>
      <xdr:rowOff>163286</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1280321" y="5823857"/>
          <a:ext cx="4626429" cy="1102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Weighted Score 2:</a:t>
          </a:r>
        </a:p>
        <a:p>
          <a:r>
            <a:rPr lang="en-US" sz="2400"/>
            <a:t>=</a:t>
          </a:r>
          <a:r>
            <a:rPr lang="en-US" sz="2400" baseline="0"/>
            <a:t> (25*8) + (30*6) + (30*9) + (15*6)</a:t>
          </a:r>
          <a:endParaRPr lang="en-US" sz="2400"/>
        </a:p>
        <a:p>
          <a:endParaRPr lang="en-US" sz="2400"/>
        </a:p>
      </xdr:txBody>
    </xdr:sp>
    <xdr:clientData/>
  </xdr:twoCellAnchor>
  <xdr:twoCellAnchor>
    <xdr:from>
      <xdr:col>7</xdr:col>
      <xdr:colOff>1088573</xdr:colOff>
      <xdr:row>25</xdr:row>
      <xdr:rowOff>476250</xdr:rowOff>
    </xdr:from>
    <xdr:to>
      <xdr:col>14</xdr:col>
      <xdr:colOff>326573</xdr:colOff>
      <xdr:row>27</xdr:row>
      <xdr:rowOff>54428</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1280323" y="7239000"/>
          <a:ext cx="4694464" cy="1074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Weighted Score 3:</a:t>
          </a:r>
        </a:p>
        <a:p>
          <a:r>
            <a:rPr lang="en-US" sz="2400"/>
            <a:t>=</a:t>
          </a:r>
          <a:r>
            <a:rPr lang="en-US" sz="2400" baseline="0"/>
            <a:t> (25*9) + (30*7) + (30*6) + (15*8)</a:t>
          </a:r>
          <a:endParaRPr lang="en-US" sz="2400"/>
        </a:p>
        <a:p>
          <a:endParaRPr lang="en-US" sz="2400"/>
        </a:p>
      </xdr:txBody>
    </xdr:sp>
    <xdr:clientData/>
  </xdr:twoCellAnchor>
  <xdr:twoCellAnchor>
    <xdr:from>
      <xdr:col>1</xdr:col>
      <xdr:colOff>585107</xdr:colOff>
      <xdr:row>8</xdr:row>
      <xdr:rowOff>108857</xdr:rowOff>
    </xdr:from>
    <xdr:to>
      <xdr:col>7</xdr:col>
      <xdr:colOff>367392</xdr:colOff>
      <xdr:row>19</xdr:row>
      <xdr:rowOff>54427</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1197428" y="1632857"/>
          <a:ext cx="9361714" cy="247649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i="0" baseline="0">
              <a:solidFill>
                <a:schemeClr val="bg1"/>
              </a:solidFill>
              <a:latin typeface="Lucida Bright" panose="02040602050505020304" pitchFamily="18" charset="0"/>
            </a:rPr>
            <a:t>Krajewski 363</a:t>
          </a:r>
        </a:p>
        <a:p>
          <a:r>
            <a:rPr lang="en-US" sz="2400" b="0" i="0" baseline="0">
              <a:latin typeface="Lucida Bright" panose="02040602050505020304" pitchFamily="18" charset="0"/>
            </a:rPr>
            <a:t>Three international suppliers are under consideration. The preference matrix is shown below.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 Which vendor should be selected?</a:t>
          </a:r>
        </a:p>
        <a:p>
          <a:r>
            <a:rPr lang="en-US" sz="2400" b="0" i="0" baseline="0">
              <a:latin typeface="Lucida Bright" panose="02040602050505020304" pitchFamily="18" charset="0"/>
            </a:rPr>
            <a:t>b) What is the score for this vendor?</a:t>
          </a:r>
        </a:p>
      </xdr:txBody>
    </xdr:sp>
    <xdr:clientData/>
  </xdr:twoCellAnchor>
  <xdr:twoCellAnchor>
    <xdr:from>
      <xdr:col>9</xdr:col>
      <xdr:colOff>149679</xdr:colOff>
      <xdr:row>1</xdr:row>
      <xdr:rowOff>149679</xdr:rowOff>
    </xdr:from>
    <xdr:to>
      <xdr:col>15</xdr:col>
      <xdr:colOff>237559</xdr:colOff>
      <xdr:row>6</xdr:row>
      <xdr:rowOff>18711</xdr:rowOff>
    </xdr:to>
    <xdr:sp macro="" textlink="">
      <xdr:nvSpPr>
        <xdr:cNvPr id="11" name="Rounded Rectangle 10">
          <a:extLst>
            <a:ext uri="{FF2B5EF4-FFF2-40B4-BE49-F238E27FC236}">
              <a16:creationId xmlns:a16="http://schemas.microsoft.com/office/drawing/2014/main" id="{4560A0BA-13ED-4664-85CE-FC6D10DF2F48}"/>
            </a:ext>
          </a:extLst>
        </xdr:cNvPr>
        <xdr:cNvSpPr/>
      </xdr:nvSpPr>
      <xdr:spPr>
        <a:xfrm>
          <a:off x="12260036" y="340179"/>
          <a:ext cx="4210844"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489857</xdr:colOff>
      <xdr:row>4</xdr:row>
      <xdr:rowOff>117475</xdr:rowOff>
    </xdr:from>
    <xdr:to>
      <xdr:col>12</xdr:col>
      <xdr:colOff>508000</xdr:colOff>
      <xdr:row>42</xdr:row>
      <xdr:rowOff>40822</xdr:rowOff>
    </xdr:to>
    <xdr:cxnSp macro="">
      <xdr:nvCxnSpPr>
        <xdr:cNvPr id="2" name="Straight Connector 1">
          <a:extLst>
            <a:ext uri="{FF2B5EF4-FFF2-40B4-BE49-F238E27FC236}">
              <a16:creationId xmlns:a16="http://schemas.microsoft.com/office/drawing/2014/main" id="{00000000-0008-0000-0C00-000002000000}"/>
            </a:ext>
          </a:extLst>
        </xdr:cNvPr>
        <xdr:cNvCxnSpPr/>
      </xdr:nvCxnSpPr>
      <xdr:spPr>
        <a:xfrm flipH="1">
          <a:off x="10885714" y="879475"/>
          <a:ext cx="18143" cy="795156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32658</xdr:colOff>
      <xdr:row>1</xdr:row>
      <xdr:rowOff>187778</xdr:rowOff>
    </xdr:from>
    <xdr:to>
      <xdr:col>9</xdr:col>
      <xdr:colOff>287564</xdr:colOff>
      <xdr:row>6</xdr:row>
      <xdr:rowOff>98878</xdr:rowOff>
    </xdr:to>
    <xdr:sp macro="" textlink="">
      <xdr:nvSpPr>
        <xdr:cNvPr id="3" name="Rounded Rectangle 3">
          <a:extLst>
            <a:ext uri="{FF2B5EF4-FFF2-40B4-BE49-F238E27FC236}">
              <a16:creationId xmlns:a16="http://schemas.microsoft.com/office/drawing/2014/main" id="{00000000-0008-0000-0C00-000003000000}"/>
            </a:ext>
          </a:extLst>
        </xdr:cNvPr>
        <xdr:cNvSpPr/>
      </xdr:nvSpPr>
      <xdr:spPr>
        <a:xfrm>
          <a:off x="3080658" y="378278"/>
          <a:ext cx="5131706"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6</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854529" y="176893"/>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476250</xdr:colOff>
      <xdr:row>11</xdr:row>
      <xdr:rowOff>0</xdr:rowOff>
    </xdr:from>
    <xdr:to>
      <xdr:col>11</xdr:col>
      <xdr:colOff>744538</xdr:colOff>
      <xdr:row>28</xdr:row>
      <xdr:rowOff>86971</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476250" y="2095500"/>
          <a:ext cx="9869488" cy="409699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Currently, this part is being produced by outside vendor at the cost of </a:t>
          </a:r>
          <a:r>
            <a:rPr lang="en-US" sz="2400" b="1" i="0" baseline="0">
              <a:solidFill>
                <a:srgbClr val="FF0000"/>
              </a:solidFill>
              <a:latin typeface="Lucida Bright" panose="02040602050505020304" pitchFamily="18" charset="0"/>
            </a:rPr>
            <a:t>$9.25 </a:t>
          </a:r>
          <a:r>
            <a:rPr lang="en-US" sz="2400" b="0" i="0" baseline="0">
              <a:latin typeface="Lucida Bright" panose="02040602050505020304" pitchFamily="18" charset="0"/>
            </a:rPr>
            <a:t>per unit. Your firm buys 100,000 units per year from this vendor.</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Management wants to bring production of this part "in-house".</a:t>
          </a:r>
        </a:p>
        <a:p>
          <a:r>
            <a:rPr lang="en-US" sz="2400" b="0" i="0" baseline="0">
              <a:latin typeface="Lucida Bright" panose="02040602050505020304" pitchFamily="18" charset="0"/>
            </a:rPr>
            <a:t>The accounting department has advised that additional costs will have to be incurred when the part is manufactured "in-house".</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These costs are: fixed, labor, factory overhead, raw materials.</a:t>
          </a:r>
        </a:p>
        <a:p>
          <a:endParaRPr lang="en-US" sz="2400" b="0" i="0" baseline="0">
            <a:latin typeface="Lucida Bright" panose="02040602050505020304" pitchFamily="18" charset="0"/>
          </a:endParaRPr>
        </a:p>
        <a:p>
          <a:endParaRPr lang="en-US" sz="2400" b="0" i="0" baseline="0">
            <a:latin typeface="Lucida Bright" panose="02040602050505020304" pitchFamily="18" charset="0"/>
          </a:endParaRPr>
        </a:p>
      </xdr:txBody>
    </xdr:sp>
    <xdr:clientData/>
  </xdr:twoCellAnchor>
  <xdr:twoCellAnchor>
    <xdr:from>
      <xdr:col>0</xdr:col>
      <xdr:colOff>444500</xdr:colOff>
      <xdr:row>30</xdr:row>
      <xdr:rowOff>0</xdr:rowOff>
    </xdr:from>
    <xdr:to>
      <xdr:col>11</xdr:col>
      <xdr:colOff>714375</xdr:colOff>
      <xdr:row>40</xdr:row>
      <xdr:rowOff>15875</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444500" y="6486525"/>
          <a:ext cx="9871075" cy="1920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What is the </a:t>
          </a:r>
          <a:r>
            <a:rPr lang="en-US" sz="2400" b="1" i="0" baseline="0">
              <a:solidFill>
                <a:srgbClr val="C00000"/>
              </a:solidFill>
              <a:latin typeface="Lucida Bright" panose="02040602050505020304" pitchFamily="18" charset="0"/>
            </a:rPr>
            <a:t>unit</a:t>
          </a:r>
          <a:r>
            <a:rPr lang="en-US" sz="2400" b="1" i="0" baseline="0">
              <a:solidFill>
                <a:schemeClr val="tx1"/>
              </a:solidFill>
              <a:latin typeface="Lucida Bright" panose="02040602050505020304" pitchFamily="18" charset="0"/>
            </a:rPr>
            <a:t> </a:t>
          </a:r>
          <a:r>
            <a:rPr lang="en-US" sz="2400" b="1" i="0" baseline="0">
              <a:solidFill>
                <a:srgbClr val="C00000"/>
              </a:solidFill>
              <a:latin typeface="Lucida Bright" panose="02040602050505020304" pitchFamily="18" charset="0"/>
            </a:rPr>
            <a:t>equivalency cost</a:t>
          </a:r>
          <a:r>
            <a:rPr lang="en-US" sz="2400" b="0" i="0" baseline="0">
              <a:latin typeface="Lucida Bright" panose="02040602050505020304" pitchFamily="18" charset="0"/>
            </a:rPr>
            <a:t>? </a:t>
          </a:r>
        </a:p>
        <a:p>
          <a:r>
            <a:rPr lang="en-US" sz="2400" b="0" i="0" baseline="0">
              <a:latin typeface="Lucida Bright" panose="02040602050505020304" pitchFamily="18" charset="0"/>
            </a:rPr>
            <a:t>Meaning,  at what price point  it does not matter from where this part is sourced.</a:t>
          </a:r>
        </a:p>
      </xdr:txBody>
    </xdr:sp>
    <xdr:clientData/>
  </xdr:twoCellAnchor>
  <xdr:twoCellAnchor>
    <xdr:from>
      <xdr:col>14</xdr:col>
      <xdr:colOff>0</xdr:colOff>
      <xdr:row>4</xdr:row>
      <xdr:rowOff>0</xdr:rowOff>
    </xdr:from>
    <xdr:to>
      <xdr:col>17</xdr:col>
      <xdr:colOff>353786</xdr:colOff>
      <xdr:row>8</xdr:row>
      <xdr:rowOff>54429</xdr:rowOff>
    </xdr:to>
    <xdr:sp macro="" textlink="">
      <xdr:nvSpPr>
        <xdr:cNvPr id="7" name="Rounded Rectangle 3">
          <a:hlinkClick xmlns:r="http://schemas.openxmlformats.org/officeDocument/2006/relationships" r:id="rId2"/>
          <a:extLst>
            <a:ext uri="{FF2B5EF4-FFF2-40B4-BE49-F238E27FC236}">
              <a16:creationId xmlns:a16="http://schemas.microsoft.com/office/drawing/2014/main" id="{00000000-0008-0000-0C00-000007000000}"/>
            </a:ext>
          </a:extLst>
        </xdr:cNvPr>
        <xdr:cNvSpPr/>
      </xdr:nvSpPr>
      <xdr:spPr>
        <a:xfrm>
          <a:off x="11620500" y="762000"/>
          <a:ext cx="2095500" cy="816429"/>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002060"/>
              </a:solidFill>
              <a:latin typeface="Lucida Bright" panose="02040602050505020304" pitchFamily="18" charset="0"/>
              <a:cs typeface="FrankRuehl" panose="020E0503060101010101" pitchFamily="34" charset="-79"/>
            </a:rPr>
            <a:t>Check</a:t>
          </a:r>
          <a:r>
            <a:rPr lang="en-US" sz="36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508000</xdr:colOff>
      <xdr:row>4</xdr:row>
      <xdr:rowOff>117475</xdr:rowOff>
    </xdr:from>
    <xdr:to>
      <xdr:col>12</xdr:col>
      <xdr:colOff>539750</xdr:colOff>
      <xdr:row>33</xdr:row>
      <xdr:rowOff>111125</xdr:rowOff>
    </xdr:to>
    <xdr:cxnSp macro="">
      <xdr:nvCxnSpPr>
        <xdr:cNvPr id="3" name="Straight Connector 2">
          <a:extLst>
            <a:ext uri="{FF2B5EF4-FFF2-40B4-BE49-F238E27FC236}">
              <a16:creationId xmlns:a16="http://schemas.microsoft.com/office/drawing/2014/main" id="{00000000-0008-0000-0D00-000003000000}"/>
            </a:ext>
          </a:extLst>
        </xdr:cNvPr>
        <xdr:cNvCxnSpPr/>
      </xdr:nvCxnSpPr>
      <xdr:spPr>
        <a:xfrm>
          <a:off x="10858500" y="879475"/>
          <a:ext cx="31750" cy="62960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32658</xdr:colOff>
      <xdr:row>1</xdr:row>
      <xdr:rowOff>187778</xdr:rowOff>
    </xdr:from>
    <xdr:to>
      <xdr:col>9</xdr:col>
      <xdr:colOff>287564</xdr:colOff>
      <xdr:row>6</xdr:row>
      <xdr:rowOff>98878</xdr:rowOff>
    </xdr:to>
    <xdr:sp macro="" textlink="">
      <xdr:nvSpPr>
        <xdr:cNvPr id="4" name="Rounded Rectangle 3">
          <a:extLst>
            <a:ext uri="{FF2B5EF4-FFF2-40B4-BE49-F238E27FC236}">
              <a16:creationId xmlns:a16="http://schemas.microsoft.com/office/drawing/2014/main" id="{00000000-0008-0000-0D00-000004000000}"/>
            </a:ext>
          </a:extLst>
        </xdr:cNvPr>
        <xdr:cNvSpPr/>
      </xdr:nvSpPr>
      <xdr:spPr>
        <a:xfrm>
          <a:off x="3094265" y="378278"/>
          <a:ext cx="5126263"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 Check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6</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20" name="Left Arrow 1">
          <a:hlinkClick xmlns:r="http://schemas.openxmlformats.org/officeDocument/2006/relationships" r:id="rId1"/>
          <a:extLst>
            <a:ext uri="{FF2B5EF4-FFF2-40B4-BE49-F238E27FC236}">
              <a16:creationId xmlns:a16="http://schemas.microsoft.com/office/drawing/2014/main" id="{00000000-0008-0000-0D00-000014000000}"/>
            </a:ext>
          </a:extLst>
        </xdr:cNvPr>
        <xdr:cNvSpPr/>
      </xdr:nvSpPr>
      <xdr:spPr>
        <a:xfrm>
          <a:off x="857250" y="176893"/>
          <a:ext cx="1543050"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476250</xdr:colOff>
      <xdr:row>11</xdr:row>
      <xdr:rowOff>0</xdr:rowOff>
    </xdr:from>
    <xdr:to>
      <xdr:col>11</xdr:col>
      <xdr:colOff>744538</xdr:colOff>
      <xdr:row>28</xdr:row>
      <xdr:rowOff>86971</xdr:rowOff>
    </xdr:to>
    <xdr:sp macro="" textlink="">
      <xdr:nvSpPr>
        <xdr:cNvPr id="10" name="TextBox 9">
          <a:extLst>
            <a:ext uri="{FF2B5EF4-FFF2-40B4-BE49-F238E27FC236}">
              <a16:creationId xmlns:a16="http://schemas.microsoft.com/office/drawing/2014/main" id="{00000000-0008-0000-0D00-00000A000000}"/>
            </a:ext>
          </a:extLst>
        </xdr:cNvPr>
        <xdr:cNvSpPr txBox="1"/>
      </xdr:nvSpPr>
      <xdr:spPr>
        <a:xfrm>
          <a:off x="476250" y="2095500"/>
          <a:ext cx="9840913" cy="4103346"/>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Currently, this part is being produced by outside vendor at the cost of </a:t>
          </a:r>
          <a:r>
            <a:rPr lang="en-US" sz="2400" b="1" i="0" baseline="0">
              <a:solidFill>
                <a:srgbClr val="FF0000"/>
              </a:solidFill>
              <a:latin typeface="Lucida Bright" panose="02040602050505020304" pitchFamily="18" charset="0"/>
            </a:rPr>
            <a:t>$9.25 </a:t>
          </a:r>
          <a:r>
            <a:rPr lang="en-US" sz="2400" b="0" i="0" baseline="0">
              <a:latin typeface="Lucida Bright" panose="02040602050505020304" pitchFamily="18" charset="0"/>
            </a:rPr>
            <a:t>per unit. Your firm buys 100,000 units per year from this vendor.</a:t>
          </a:r>
        </a:p>
        <a:p>
          <a:endParaRPr lang="en-US" sz="2400" b="0" i="0" baseline="0">
            <a:latin typeface="Lucida Bright" panose="02040602050505020304" pitchFamily="18" charset="0"/>
          </a:endParaRPr>
        </a:p>
        <a:p>
          <a:r>
            <a:rPr lang="en-US" sz="2400" b="0" i="0" baseline="0">
              <a:latin typeface="Lucida Bright" panose="02040602050505020304" pitchFamily="18" charset="0"/>
            </a:rPr>
            <a:t>Management wants to bring production of this part "in-house".</a:t>
          </a:r>
        </a:p>
        <a:p>
          <a:r>
            <a:rPr lang="en-US" sz="2400" b="0" i="0" baseline="0">
              <a:latin typeface="Lucida Bright" panose="02040602050505020304" pitchFamily="18" charset="0"/>
            </a:rPr>
            <a:t>The accounting department has advised that additional costs will have to be incurred when the part is manufactured "in-house".</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These costs are: fixed, labor, factory overhead, raw materials.</a:t>
          </a:r>
        </a:p>
        <a:p>
          <a:endParaRPr lang="en-US" sz="2400" b="0" i="0" baseline="0">
            <a:latin typeface="Lucida Bright" panose="02040602050505020304" pitchFamily="18" charset="0"/>
          </a:endParaRPr>
        </a:p>
        <a:p>
          <a:endParaRPr lang="en-US" sz="2400" b="0" i="0" baseline="0">
            <a:latin typeface="Lucida Bright" panose="02040602050505020304" pitchFamily="18" charset="0"/>
          </a:endParaRPr>
        </a:p>
      </xdr:txBody>
    </xdr:sp>
    <xdr:clientData/>
  </xdr:twoCellAnchor>
  <xdr:twoCellAnchor>
    <xdr:from>
      <xdr:col>0</xdr:col>
      <xdr:colOff>444500</xdr:colOff>
      <xdr:row>30</xdr:row>
      <xdr:rowOff>0</xdr:rowOff>
    </xdr:from>
    <xdr:to>
      <xdr:col>11</xdr:col>
      <xdr:colOff>714375</xdr:colOff>
      <xdr:row>40</xdr:row>
      <xdr:rowOff>15875</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444500" y="6492875"/>
          <a:ext cx="9842500" cy="1920875"/>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What is the </a:t>
          </a:r>
          <a:r>
            <a:rPr lang="en-US" sz="2400" b="1" i="0" baseline="0">
              <a:solidFill>
                <a:srgbClr val="C00000"/>
              </a:solidFill>
              <a:latin typeface="Lucida Bright" panose="02040602050505020304" pitchFamily="18" charset="0"/>
            </a:rPr>
            <a:t>unit</a:t>
          </a:r>
          <a:r>
            <a:rPr lang="en-US" sz="2400" b="1" i="0" baseline="0">
              <a:solidFill>
                <a:schemeClr val="tx1"/>
              </a:solidFill>
              <a:latin typeface="Lucida Bright" panose="02040602050505020304" pitchFamily="18" charset="0"/>
            </a:rPr>
            <a:t> </a:t>
          </a:r>
          <a:r>
            <a:rPr lang="en-US" sz="2400" b="1" i="0" baseline="0">
              <a:solidFill>
                <a:srgbClr val="C00000"/>
              </a:solidFill>
              <a:latin typeface="Lucida Bright" panose="02040602050505020304" pitchFamily="18" charset="0"/>
            </a:rPr>
            <a:t>equivalency cost</a:t>
          </a:r>
          <a:r>
            <a:rPr lang="en-US" sz="2400" b="0" i="0" baseline="0">
              <a:latin typeface="Lucida Bright" panose="02040602050505020304" pitchFamily="18" charset="0"/>
            </a:rPr>
            <a:t>? </a:t>
          </a:r>
        </a:p>
        <a:p>
          <a:r>
            <a:rPr lang="en-US" sz="2400" b="0" i="0" baseline="0">
              <a:latin typeface="Lucida Bright" panose="02040602050505020304" pitchFamily="18" charset="0"/>
            </a:rPr>
            <a:t>Meaning,  at what price point  it does not matter from where this part is sourced.</a:t>
          </a:r>
        </a:p>
      </xdr:txBody>
    </xdr:sp>
    <xdr:clientData/>
  </xdr:twoCellAnchor>
  <xdr:twoCellAnchor>
    <xdr:from>
      <xdr:col>13</xdr:col>
      <xdr:colOff>176893</xdr:colOff>
      <xdr:row>3</xdr:row>
      <xdr:rowOff>68035</xdr:rowOff>
    </xdr:from>
    <xdr:to>
      <xdr:col>20</xdr:col>
      <xdr:colOff>101487</xdr:colOff>
      <xdr:row>7</xdr:row>
      <xdr:rowOff>127567</xdr:rowOff>
    </xdr:to>
    <xdr:sp macro="" textlink="">
      <xdr:nvSpPr>
        <xdr:cNvPr id="9" name="Rounded Rectangle 10">
          <a:extLst>
            <a:ext uri="{FF2B5EF4-FFF2-40B4-BE49-F238E27FC236}">
              <a16:creationId xmlns:a16="http://schemas.microsoft.com/office/drawing/2014/main" id="{4F579772-403F-4BC3-B2B4-587643BF3233}"/>
            </a:ext>
          </a:extLst>
        </xdr:cNvPr>
        <xdr:cNvSpPr/>
      </xdr:nvSpPr>
      <xdr:spPr>
        <a:xfrm>
          <a:off x="11185072" y="639535"/>
          <a:ext cx="4210844"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684892</xdr:colOff>
      <xdr:row>8</xdr:row>
      <xdr:rowOff>76652</xdr:rowOff>
    </xdr:from>
    <xdr:to>
      <xdr:col>10</xdr:col>
      <xdr:colOff>716642</xdr:colOff>
      <xdr:row>37</xdr:row>
      <xdr:rowOff>70302</xdr:rowOff>
    </xdr:to>
    <xdr:cxnSp macro="">
      <xdr:nvCxnSpPr>
        <xdr:cNvPr id="2" name="Straight Connector 1">
          <a:extLst>
            <a:ext uri="{FF2B5EF4-FFF2-40B4-BE49-F238E27FC236}">
              <a16:creationId xmlns:a16="http://schemas.microsoft.com/office/drawing/2014/main" id="{00000000-0008-0000-0E00-000002000000}"/>
            </a:ext>
          </a:extLst>
        </xdr:cNvPr>
        <xdr:cNvCxnSpPr/>
      </xdr:nvCxnSpPr>
      <xdr:spPr>
        <a:xfrm>
          <a:off x="9298213" y="1600652"/>
          <a:ext cx="31750" cy="6307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32658</xdr:colOff>
      <xdr:row>1</xdr:row>
      <xdr:rowOff>187778</xdr:rowOff>
    </xdr:from>
    <xdr:to>
      <xdr:col>9</xdr:col>
      <xdr:colOff>287564</xdr:colOff>
      <xdr:row>6</xdr:row>
      <xdr:rowOff>98878</xdr:rowOff>
    </xdr:to>
    <xdr:sp macro="" textlink="">
      <xdr:nvSpPr>
        <xdr:cNvPr id="3" name="Rounded Rectangle 3">
          <a:extLst>
            <a:ext uri="{FF2B5EF4-FFF2-40B4-BE49-F238E27FC236}">
              <a16:creationId xmlns:a16="http://schemas.microsoft.com/office/drawing/2014/main" id="{00000000-0008-0000-0E00-000003000000}"/>
            </a:ext>
          </a:extLst>
        </xdr:cNvPr>
        <xdr:cNvSpPr/>
      </xdr:nvSpPr>
      <xdr:spPr>
        <a:xfrm>
          <a:off x="3080658" y="378278"/>
          <a:ext cx="5131706"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7</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854529" y="176893"/>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884465</xdr:colOff>
      <xdr:row>2</xdr:row>
      <xdr:rowOff>13607</xdr:rowOff>
    </xdr:from>
    <xdr:to>
      <xdr:col>13</xdr:col>
      <xdr:colOff>585107</xdr:colOff>
      <xdr:row>6</xdr:row>
      <xdr:rowOff>136071</xdr:rowOff>
    </xdr:to>
    <xdr:sp macro="" textlink="">
      <xdr:nvSpPr>
        <xdr:cNvPr id="7" name="Rounded Rectangle 3">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a:off x="9497786" y="394607"/>
          <a:ext cx="2095500" cy="884464"/>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002060"/>
              </a:solidFill>
              <a:latin typeface="Lucida Bright" panose="02040602050505020304" pitchFamily="18" charset="0"/>
              <a:cs typeface="FrankRuehl" panose="020E0503060101010101" pitchFamily="34" charset="-79"/>
            </a:rPr>
            <a:t>Check</a:t>
          </a:r>
          <a:r>
            <a:rPr lang="en-US" sz="36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twoCellAnchor>
    <xdr:from>
      <xdr:col>0</xdr:col>
      <xdr:colOff>476249</xdr:colOff>
      <xdr:row>11</xdr:row>
      <xdr:rowOff>108857</xdr:rowOff>
    </xdr:from>
    <xdr:to>
      <xdr:col>10</xdr:col>
      <xdr:colOff>204108</xdr:colOff>
      <xdr:row>35</xdr:row>
      <xdr:rowOff>136072</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476249" y="2204357"/>
          <a:ext cx="8341180" cy="53884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During a particular week employees worked 360 hours to produce a batch of 132 garments, of which 52 were flawed.</a:t>
          </a:r>
        </a:p>
        <a:p>
          <a:r>
            <a:rPr lang="en-US" sz="2400" b="0" i="0" baseline="0">
              <a:latin typeface="Lucida Bright" panose="02040602050505020304" pitchFamily="18" charset="0"/>
            </a:rPr>
            <a:t> </a:t>
          </a:r>
        </a:p>
        <a:p>
          <a:r>
            <a:rPr lang="en-US" sz="2400" b="0" i="0" baseline="0">
              <a:latin typeface="Lucida Bright" panose="02040602050505020304" pitchFamily="18" charset="0"/>
            </a:rPr>
            <a:t>These garments are sold for $90 each. The remaining 80 garments are sold to retail distribution, at $200 each.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 What is the value of the output?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b) What is the labor productivity ratio of this manufacturing process?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195035</xdr:colOff>
      <xdr:row>7</xdr:row>
      <xdr:rowOff>171902</xdr:rowOff>
    </xdr:from>
    <xdr:to>
      <xdr:col>9</xdr:col>
      <xdr:colOff>226785</xdr:colOff>
      <xdr:row>36</xdr:row>
      <xdr:rowOff>165552</xdr:rowOff>
    </xdr:to>
    <xdr:cxnSp macro="">
      <xdr:nvCxnSpPr>
        <xdr:cNvPr id="2" name="Straight Connector 1">
          <a:extLst>
            <a:ext uri="{FF2B5EF4-FFF2-40B4-BE49-F238E27FC236}">
              <a16:creationId xmlns:a16="http://schemas.microsoft.com/office/drawing/2014/main" id="{00000000-0008-0000-0F00-000002000000}"/>
            </a:ext>
          </a:extLst>
        </xdr:cNvPr>
        <xdr:cNvCxnSpPr/>
      </xdr:nvCxnSpPr>
      <xdr:spPr>
        <a:xfrm>
          <a:off x="8127999" y="1505402"/>
          <a:ext cx="31750" cy="63073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32658</xdr:colOff>
      <xdr:row>1</xdr:row>
      <xdr:rowOff>187778</xdr:rowOff>
    </xdr:from>
    <xdr:to>
      <xdr:col>9</xdr:col>
      <xdr:colOff>287564</xdr:colOff>
      <xdr:row>6</xdr:row>
      <xdr:rowOff>98878</xdr:rowOff>
    </xdr:to>
    <xdr:sp macro="" textlink="">
      <xdr:nvSpPr>
        <xdr:cNvPr id="3" name="Rounded Rectangle 3">
          <a:extLst>
            <a:ext uri="{FF2B5EF4-FFF2-40B4-BE49-F238E27FC236}">
              <a16:creationId xmlns:a16="http://schemas.microsoft.com/office/drawing/2014/main" id="{00000000-0008-0000-0F00-000003000000}"/>
            </a:ext>
          </a:extLst>
        </xdr:cNvPr>
        <xdr:cNvSpPr/>
      </xdr:nvSpPr>
      <xdr:spPr>
        <a:xfrm>
          <a:off x="3080658" y="378278"/>
          <a:ext cx="5131706" cy="8636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 Check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7</a:t>
          </a:r>
        </a:p>
      </xdr:txBody>
    </xdr:sp>
    <xdr:clientData/>
  </xdr:twoCellAnchor>
  <xdr:twoCellAnchor>
    <xdr:from>
      <xdr:col>1</xdr:col>
      <xdr:colOff>244929</xdr:colOff>
      <xdr:row>0</xdr:row>
      <xdr:rowOff>176893</xdr:rowOff>
    </xdr:from>
    <xdr:to>
      <xdr:col>3</xdr:col>
      <xdr:colOff>563336</xdr:colOff>
      <xdr:row>7</xdr:row>
      <xdr:rowOff>97972</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854529" y="176893"/>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476250</xdr:colOff>
      <xdr:row>10</xdr:row>
      <xdr:rowOff>190499</xdr:rowOff>
    </xdr:from>
    <xdr:to>
      <xdr:col>8</xdr:col>
      <xdr:colOff>1170215</xdr:colOff>
      <xdr:row>35</xdr:row>
      <xdr:rowOff>27214</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476250" y="2095499"/>
          <a:ext cx="7388679" cy="5388429"/>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During a particular week employees worked 360 hours to produce a batch of 132 garments, of which 52 were flawed.</a:t>
          </a:r>
        </a:p>
        <a:p>
          <a:r>
            <a:rPr lang="en-US" sz="2400" b="0" i="0" baseline="0">
              <a:latin typeface="Lucida Bright" panose="02040602050505020304" pitchFamily="18" charset="0"/>
            </a:rPr>
            <a:t> </a:t>
          </a:r>
        </a:p>
        <a:p>
          <a:r>
            <a:rPr lang="en-US" sz="2400" b="0" i="0" baseline="0">
              <a:latin typeface="Lucida Bright" panose="02040602050505020304" pitchFamily="18" charset="0"/>
            </a:rPr>
            <a:t>These flowed garments are sold for $90 each. The remaining 80 good garments are sold to retail distribution, at $200 each. </a:t>
          </a:r>
        </a:p>
        <a:p>
          <a:endParaRPr lang="en-US" sz="2400" b="0" i="0" baseline="0">
            <a:latin typeface="Lucida Bright" panose="02040602050505020304" pitchFamily="18" charset="0"/>
          </a:endParaRPr>
        </a:p>
        <a:p>
          <a:r>
            <a:rPr lang="en-US" sz="2400" b="0" i="0" baseline="0">
              <a:latin typeface="Lucida Bright" panose="02040602050505020304" pitchFamily="18" charset="0"/>
            </a:rPr>
            <a:t>a) What is the value of the output?</a:t>
          </a:r>
        </a:p>
        <a:p>
          <a:endParaRPr lang="en-US" sz="2400" b="0" i="0" baseline="0">
            <a:latin typeface="Lucida Bright" panose="02040602050505020304" pitchFamily="18" charset="0"/>
          </a:endParaRPr>
        </a:p>
        <a:p>
          <a:r>
            <a:rPr lang="en-US" sz="2400" b="0" i="0" baseline="0">
              <a:latin typeface="Lucida Bright" panose="02040602050505020304" pitchFamily="18" charset="0"/>
            </a:rPr>
            <a:t>b) What is the labor productivity ratio of this manufacturing process?</a:t>
          </a:r>
        </a:p>
      </xdr:txBody>
    </xdr:sp>
    <xdr:clientData/>
  </xdr:twoCellAnchor>
  <xdr:twoCellAnchor>
    <xdr:from>
      <xdr:col>9</xdr:col>
      <xdr:colOff>432709</xdr:colOff>
      <xdr:row>12</xdr:row>
      <xdr:rowOff>122466</xdr:rowOff>
    </xdr:from>
    <xdr:to>
      <xdr:col>19</xdr:col>
      <xdr:colOff>185059</xdr:colOff>
      <xdr:row>30</xdr:row>
      <xdr:rowOff>13494</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8553452" y="2343152"/>
          <a:ext cx="6599464" cy="408202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baseline="0">
              <a:latin typeface="Lucida Bright" panose="02040602050505020304" pitchFamily="18" charset="0"/>
            </a:rPr>
            <a:t>Value of output = </a:t>
          </a:r>
        </a:p>
        <a:p>
          <a:r>
            <a:rPr lang="en-US" sz="2400" b="0" i="0" baseline="0">
              <a:latin typeface="Lucida Bright" panose="02040602050505020304" pitchFamily="18" charset="0"/>
            </a:rPr>
            <a:t>(52 flowed x $90/defective) + (80 garments x $200/garment) =$20,680</a:t>
          </a:r>
        </a:p>
        <a:p>
          <a:endParaRPr lang="en-US" sz="2400" b="0" i="0" baseline="0">
            <a:latin typeface="Lucida Bright" panose="02040602050505020304" pitchFamily="18" charset="0"/>
          </a:endParaRPr>
        </a:p>
        <a:p>
          <a:r>
            <a:rPr lang="en-US" sz="2400" b="0" i="0" baseline="0">
              <a:latin typeface="Lucida Bright" panose="02040602050505020304" pitchFamily="18" charset="0"/>
            </a:rPr>
            <a:t>Labor productivity = </a:t>
          </a:r>
        </a:p>
        <a:p>
          <a:r>
            <a:rPr lang="en-US" sz="2400" b="0" i="0" baseline="0">
              <a:latin typeface="Lucida Bright" panose="02040602050505020304" pitchFamily="18" charset="0"/>
            </a:rPr>
            <a:t>Value of the Output/Time to produce that output = $20,680/360 hours = $57.44 in sales per hour</a:t>
          </a:r>
        </a:p>
      </xdr:txBody>
    </xdr:sp>
    <xdr:clientData/>
  </xdr:twoCellAnchor>
  <xdr:twoCellAnchor>
    <xdr:from>
      <xdr:col>10</xdr:col>
      <xdr:colOff>449036</xdr:colOff>
      <xdr:row>2</xdr:row>
      <xdr:rowOff>108857</xdr:rowOff>
    </xdr:from>
    <xdr:to>
      <xdr:col>16</xdr:col>
      <xdr:colOff>536915</xdr:colOff>
      <xdr:row>6</xdr:row>
      <xdr:rowOff>168389</xdr:rowOff>
    </xdr:to>
    <xdr:sp macro="" textlink="">
      <xdr:nvSpPr>
        <xdr:cNvPr id="8" name="Rounded Rectangle 10">
          <a:extLst>
            <a:ext uri="{FF2B5EF4-FFF2-40B4-BE49-F238E27FC236}">
              <a16:creationId xmlns:a16="http://schemas.microsoft.com/office/drawing/2014/main" id="{4121973C-C403-461F-8F5A-57DC3CC949E0}"/>
            </a:ext>
          </a:extLst>
        </xdr:cNvPr>
        <xdr:cNvSpPr/>
      </xdr:nvSpPr>
      <xdr:spPr>
        <a:xfrm>
          <a:off x="9062357" y="489857"/>
          <a:ext cx="4210844"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524781</xdr:colOff>
      <xdr:row>2</xdr:row>
      <xdr:rowOff>129720</xdr:rowOff>
    </xdr:from>
    <xdr:to>
      <xdr:col>11</xdr:col>
      <xdr:colOff>83457</xdr:colOff>
      <xdr:row>6</xdr:row>
      <xdr:rowOff>123371</xdr:rowOff>
    </xdr:to>
    <xdr:sp macro="" textlink="">
      <xdr:nvSpPr>
        <xdr:cNvPr id="2" name="Rounded Rectangle 3">
          <a:extLst>
            <a:ext uri="{FF2B5EF4-FFF2-40B4-BE49-F238E27FC236}">
              <a16:creationId xmlns:a16="http://schemas.microsoft.com/office/drawing/2014/main" id="{00000000-0008-0000-1000-000002000000}"/>
            </a:ext>
          </a:extLst>
        </xdr:cNvPr>
        <xdr:cNvSpPr/>
      </xdr:nvSpPr>
      <xdr:spPr>
        <a:xfrm>
          <a:off x="2386238" y="499834"/>
          <a:ext cx="7635876" cy="7338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Problem </a:t>
          </a:r>
          <a:r>
            <a:rPr lang="en-US" sz="3200" b="1" i="0">
              <a:solidFill>
                <a:srgbClr val="C00000"/>
              </a:solidFill>
              <a:latin typeface="Lucida Bright" panose="02040602050505020304" pitchFamily="18" charset="0"/>
              <a:cs typeface="FrankRuehl" panose="020E0503060101010101" pitchFamily="34" charset="-79"/>
            </a:rPr>
            <a:t>9</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14</xdr:col>
      <xdr:colOff>489856</xdr:colOff>
      <xdr:row>10</xdr:row>
      <xdr:rowOff>17961</xdr:rowOff>
    </xdr:from>
    <xdr:to>
      <xdr:col>14</xdr:col>
      <xdr:colOff>489856</xdr:colOff>
      <xdr:row>40</xdr:row>
      <xdr:rowOff>105607</xdr:rowOff>
    </xdr:to>
    <xdr:cxnSp macro="">
      <xdr:nvCxnSpPr>
        <xdr:cNvPr id="3" name="Straight Connector 2">
          <a:extLst>
            <a:ext uri="{FF2B5EF4-FFF2-40B4-BE49-F238E27FC236}">
              <a16:creationId xmlns:a16="http://schemas.microsoft.com/office/drawing/2014/main" id="{00000000-0008-0000-1000-000003000000}"/>
            </a:ext>
          </a:extLst>
        </xdr:cNvPr>
        <xdr:cNvCxnSpPr/>
      </xdr:nvCxnSpPr>
      <xdr:spPr>
        <a:xfrm flipH="1">
          <a:off x="12681856" y="1922961"/>
          <a:ext cx="0" cy="1027939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272143</xdr:colOff>
      <xdr:row>0</xdr:row>
      <xdr:rowOff>149679</xdr:rowOff>
    </xdr:from>
    <xdr:to>
      <xdr:col>2</xdr:col>
      <xdr:colOff>590550</xdr:colOff>
      <xdr:row>7</xdr:row>
      <xdr:rowOff>70758</xdr:rowOff>
    </xdr:to>
    <xdr:sp macro="" textlink="">
      <xdr:nvSpPr>
        <xdr:cNvPr id="5" name="Left Arrow 1">
          <a:hlinkClick xmlns:r="http://schemas.openxmlformats.org/officeDocument/2006/relationships" r:id="rId1"/>
          <a:extLst>
            <a:ext uri="{FF2B5EF4-FFF2-40B4-BE49-F238E27FC236}">
              <a16:creationId xmlns:a16="http://schemas.microsoft.com/office/drawing/2014/main" id="{00000000-0008-0000-1000-000005000000}"/>
            </a:ext>
          </a:extLst>
        </xdr:cNvPr>
        <xdr:cNvSpPr/>
      </xdr:nvSpPr>
      <xdr:spPr>
        <a:xfrm>
          <a:off x="272143" y="149679"/>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408216</xdr:colOff>
      <xdr:row>10</xdr:row>
      <xdr:rowOff>81641</xdr:rowOff>
    </xdr:from>
    <xdr:to>
      <xdr:col>10</xdr:col>
      <xdr:colOff>544286</xdr:colOff>
      <xdr:row>16</xdr:row>
      <xdr:rowOff>95249</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1017816" y="1986641"/>
          <a:ext cx="8613320" cy="1480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0" i="0">
              <a:latin typeface="Lucida Bright" panose="02040602050505020304" pitchFamily="18" charset="0"/>
            </a:rPr>
            <a:t>Based on the cost point of the </a:t>
          </a:r>
          <a:r>
            <a:rPr lang="en-US" sz="1800" b="1" i="0">
              <a:solidFill>
                <a:srgbClr val="C00000"/>
              </a:solidFill>
              <a:latin typeface="Lucida Bright" panose="02040602050505020304" pitchFamily="18" charset="0"/>
            </a:rPr>
            <a:t>Bill of Material (B of M)</a:t>
          </a:r>
          <a:r>
            <a:rPr lang="en-US" sz="1800" b="0" i="0">
              <a:solidFill>
                <a:srgbClr val="C00000"/>
              </a:solidFill>
              <a:latin typeface="Lucida Bright" panose="02040602050505020304" pitchFamily="18" charset="0"/>
            </a:rPr>
            <a:t>,</a:t>
          </a:r>
          <a:r>
            <a:rPr lang="en-US" sz="1800" b="0" i="0" baseline="0">
              <a:solidFill>
                <a:srgbClr val="C00000"/>
              </a:solidFill>
              <a:latin typeface="Lucida Bright" panose="02040602050505020304" pitchFamily="18" charset="0"/>
            </a:rPr>
            <a:t> </a:t>
          </a:r>
          <a:r>
            <a:rPr lang="en-US" sz="1800" b="0" i="0" baseline="0">
              <a:latin typeface="Lucida Bright" panose="02040602050505020304" pitchFamily="18" charset="0"/>
            </a:rPr>
            <a:t>should a manufacturer opt for one or two suppliers.  The lower the cost wins.</a:t>
          </a:r>
        </a:p>
        <a:p>
          <a:r>
            <a:rPr lang="en-US" sz="1800" b="0" i="0" baseline="0">
              <a:latin typeface="Lucida Bright" panose="02040602050505020304" pitchFamily="18" charset="0"/>
            </a:rPr>
            <a:t>The 2x quantity discount is 30%.</a:t>
          </a:r>
          <a:endParaRPr lang="en-US" sz="1800" b="0" i="0">
            <a:latin typeface="Lucida Bright" panose="02040602050505020304" pitchFamily="18" charset="0"/>
          </a:endParaRPr>
        </a:p>
      </xdr:txBody>
    </xdr:sp>
    <xdr:clientData/>
  </xdr:twoCellAnchor>
  <xdr:twoCellAnchor>
    <xdr:from>
      <xdr:col>9</xdr:col>
      <xdr:colOff>0</xdr:colOff>
      <xdr:row>25</xdr:row>
      <xdr:rowOff>40821</xdr:rowOff>
    </xdr:from>
    <xdr:to>
      <xdr:col>10</xdr:col>
      <xdr:colOff>149678</xdr:colOff>
      <xdr:row>26</xdr:row>
      <xdr:rowOff>13608</xdr:rowOff>
    </xdr:to>
    <xdr:cxnSp macro="">
      <xdr:nvCxnSpPr>
        <xdr:cNvPr id="9" name="Connector: Elbow 8">
          <a:extLst>
            <a:ext uri="{FF2B5EF4-FFF2-40B4-BE49-F238E27FC236}">
              <a16:creationId xmlns:a16="http://schemas.microsoft.com/office/drawing/2014/main" id="{00000000-0008-0000-1000-000009000000}"/>
            </a:ext>
          </a:extLst>
        </xdr:cNvPr>
        <xdr:cNvCxnSpPr/>
      </xdr:nvCxnSpPr>
      <xdr:spPr>
        <a:xfrm flipV="1">
          <a:off x="8477250" y="7041696"/>
          <a:ext cx="759278" cy="325212"/>
        </a:xfrm>
        <a:prstGeom prst="bentConnector3">
          <a:avLst>
            <a:gd name="adj1" fmla="val 101786"/>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14</xdr:col>
      <xdr:colOff>421821</xdr:colOff>
      <xdr:row>2</xdr:row>
      <xdr:rowOff>81643</xdr:rowOff>
    </xdr:from>
    <xdr:to>
      <xdr:col>17</xdr:col>
      <xdr:colOff>149678</xdr:colOff>
      <xdr:row>7</xdr:row>
      <xdr:rowOff>13607</xdr:rowOff>
    </xdr:to>
    <xdr:sp macro="" textlink="">
      <xdr:nvSpPr>
        <xdr:cNvPr id="12" name="Rounded Rectangle 3">
          <a:hlinkClick xmlns:r="http://schemas.openxmlformats.org/officeDocument/2006/relationships" r:id="rId2"/>
          <a:extLst>
            <a:ext uri="{FF2B5EF4-FFF2-40B4-BE49-F238E27FC236}">
              <a16:creationId xmlns:a16="http://schemas.microsoft.com/office/drawing/2014/main" id="{00000000-0008-0000-1000-00000C000000}"/>
            </a:ext>
          </a:extLst>
        </xdr:cNvPr>
        <xdr:cNvSpPr/>
      </xdr:nvSpPr>
      <xdr:spPr>
        <a:xfrm>
          <a:off x="12613821" y="462643"/>
          <a:ext cx="2095500" cy="884464"/>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002060"/>
              </a:solidFill>
              <a:latin typeface="Lucida Bright" panose="02040602050505020304" pitchFamily="18" charset="0"/>
              <a:cs typeface="FrankRuehl" panose="020E0503060101010101" pitchFamily="34" charset="-79"/>
            </a:rPr>
            <a:t>Check</a:t>
          </a:r>
          <a:r>
            <a:rPr lang="en-US" sz="32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357186</xdr:colOff>
      <xdr:row>4</xdr:row>
      <xdr:rowOff>69667</xdr:rowOff>
    </xdr:from>
    <xdr:to>
      <xdr:col>36</xdr:col>
      <xdr:colOff>452436</xdr:colOff>
      <xdr:row>11</xdr:row>
      <xdr:rowOff>54429</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11525929" y="809896"/>
          <a:ext cx="11263993" cy="1280162"/>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6000" b="1">
              <a:solidFill>
                <a:schemeClr val="tx2">
                  <a:lumMod val="50000"/>
                </a:schemeClr>
              </a:solidFill>
              <a:latin typeface="Lucida Bright" panose="02040602050505020304" pitchFamily="18" charset="0"/>
              <a:cs typeface="FrankRuehl" panose="020E0503060101010101" pitchFamily="34" charset="-79"/>
            </a:rPr>
            <a:t>OM</a:t>
          </a:r>
          <a:r>
            <a:rPr lang="en-US" sz="6000" b="1" baseline="0">
              <a:solidFill>
                <a:schemeClr val="tx2">
                  <a:lumMod val="50000"/>
                </a:schemeClr>
              </a:solidFill>
              <a:latin typeface="Lucida Bright" panose="02040602050505020304" pitchFamily="18" charset="0"/>
              <a:cs typeface="FrankRuehl" panose="020E0503060101010101" pitchFamily="34" charset="-79"/>
            </a:rPr>
            <a:t> 302 </a:t>
          </a:r>
          <a:r>
            <a:rPr lang="en-US" sz="6000" b="1" baseline="0">
              <a:solidFill>
                <a:srgbClr val="FF0000"/>
              </a:solidFill>
              <a:latin typeface="Lucida Bright" panose="02040602050505020304" pitchFamily="18" charset="0"/>
              <a:cs typeface="FrankRuehl" panose="020E0503060101010101" pitchFamily="34" charset="-79"/>
            </a:rPr>
            <a:t>Pretest 3</a:t>
          </a:r>
          <a:r>
            <a:rPr lang="en-US" sz="6000" b="1" baseline="0">
              <a:solidFill>
                <a:schemeClr val="tx2">
                  <a:lumMod val="50000"/>
                </a:schemeClr>
              </a:solidFill>
              <a:latin typeface="Lucida Bright" panose="02040602050505020304" pitchFamily="18" charset="0"/>
              <a:cs typeface="FrankRuehl" panose="020E0503060101010101" pitchFamily="34" charset="-79"/>
            </a:rPr>
            <a:t> </a:t>
          </a:r>
          <a:endParaRPr lang="en-US" sz="6000" b="1" baseline="0">
            <a:solidFill>
              <a:schemeClr val="accent1">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19</xdr:col>
      <xdr:colOff>204788</xdr:colOff>
      <xdr:row>15</xdr:row>
      <xdr:rowOff>123959</xdr:rowOff>
    </xdr:from>
    <xdr:to>
      <xdr:col>39</xdr:col>
      <xdr:colOff>285750</xdr:colOff>
      <xdr:row>23</xdr:row>
      <xdr:rowOff>171451</xdr:rowOff>
    </xdr:to>
    <xdr:sp macro="" textlink="">
      <xdr:nvSpPr>
        <xdr:cNvPr id="14" name="Rounded Rectangle 13">
          <a:extLst>
            <a:ext uri="{FF2B5EF4-FFF2-40B4-BE49-F238E27FC236}">
              <a16:creationId xmlns:a16="http://schemas.microsoft.com/office/drawing/2014/main" id="{00000000-0008-0000-0100-00000E000000}"/>
            </a:ext>
          </a:extLst>
        </xdr:cNvPr>
        <xdr:cNvSpPr/>
      </xdr:nvSpPr>
      <xdr:spPr>
        <a:xfrm>
          <a:off x="12149138" y="2981459"/>
          <a:ext cx="12653962" cy="1571492"/>
        </a:xfrm>
        <a:prstGeom prst="roundRect">
          <a:avLst/>
        </a:prstGeom>
        <a:solidFill>
          <a:schemeClr val="accent3">
            <a:lumMod val="60000"/>
            <a:lumOff val="4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cs typeface="FrankRuehl" panose="020E0503060101010101" pitchFamily="34" charset="-79"/>
            </a:rPr>
            <a:t>Content</a:t>
          </a:r>
        </a:p>
      </xdr:txBody>
    </xdr:sp>
    <xdr:clientData/>
  </xdr:twoCellAnchor>
  <xdr:twoCellAnchor>
    <xdr:from>
      <xdr:col>11</xdr:col>
      <xdr:colOff>348614</xdr:colOff>
      <xdr:row>2</xdr:row>
      <xdr:rowOff>123825</xdr:rowOff>
    </xdr:from>
    <xdr:to>
      <xdr:col>15</xdr:col>
      <xdr:colOff>476250</xdr:colOff>
      <xdr:row>14</xdr:row>
      <xdr:rowOff>142875</xdr:rowOff>
    </xdr:to>
    <xdr:sp macro="" textlink="">
      <xdr:nvSpPr>
        <xdr:cNvPr id="16" name="Left Arrow 15">
          <a:hlinkClick xmlns:r="http://schemas.openxmlformats.org/officeDocument/2006/relationships" r:id="rId1"/>
          <a:extLst>
            <a:ext uri="{FF2B5EF4-FFF2-40B4-BE49-F238E27FC236}">
              <a16:creationId xmlns:a16="http://schemas.microsoft.com/office/drawing/2014/main" id="{00000000-0008-0000-0100-000010000000}"/>
            </a:ext>
          </a:extLst>
        </xdr:cNvPr>
        <xdr:cNvSpPr/>
      </xdr:nvSpPr>
      <xdr:spPr>
        <a:xfrm>
          <a:off x="7158989" y="504825"/>
          <a:ext cx="2604136" cy="23050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14</xdr:col>
      <xdr:colOff>133351</xdr:colOff>
      <xdr:row>26</xdr:row>
      <xdr:rowOff>252413</xdr:rowOff>
    </xdr:from>
    <xdr:to>
      <xdr:col>22</xdr:col>
      <xdr:colOff>485776</xdr:colOff>
      <xdr:row>32</xdr:row>
      <xdr:rowOff>136208</xdr:rowOff>
    </xdr:to>
    <xdr:sp macro="" textlink="">
      <xdr:nvSpPr>
        <xdr:cNvPr id="39" name="Rounded Rectangle 11">
          <a:hlinkClick xmlns:r="http://schemas.openxmlformats.org/officeDocument/2006/relationships" r:id="rId2"/>
          <a:extLst>
            <a:ext uri="{FF2B5EF4-FFF2-40B4-BE49-F238E27FC236}">
              <a16:creationId xmlns:a16="http://schemas.microsoft.com/office/drawing/2014/main" id="{00000000-0008-0000-0100-000027000000}"/>
            </a:ext>
          </a:extLst>
        </xdr:cNvPr>
        <xdr:cNvSpPr/>
      </xdr:nvSpPr>
      <xdr:spPr>
        <a:xfrm>
          <a:off x="8934451" y="5434013"/>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a:t>
          </a:r>
        </a:p>
      </xdr:txBody>
    </xdr:sp>
    <xdr:clientData/>
  </xdr:twoCellAnchor>
  <xdr:twoCellAnchor>
    <xdr:from>
      <xdr:col>14</xdr:col>
      <xdr:colOff>138113</xdr:colOff>
      <xdr:row>34</xdr:row>
      <xdr:rowOff>180975</xdr:rowOff>
    </xdr:from>
    <xdr:to>
      <xdr:col>22</xdr:col>
      <xdr:colOff>490538</xdr:colOff>
      <xdr:row>40</xdr:row>
      <xdr:rowOff>85725</xdr:rowOff>
    </xdr:to>
    <xdr:sp macro="" textlink="">
      <xdr:nvSpPr>
        <xdr:cNvPr id="40" name="Rounded Rectangle 11">
          <a:hlinkClick xmlns:r="http://schemas.openxmlformats.org/officeDocument/2006/relationships" r:id="rId3"/>
          <a:extLst>
            <a:ext uri="{FF2B5EF4-FFF2-40B4-BE49-F238E27FC236}">
              <a16:creationId xmlns:a16="http://schemas.microsoft.com/office/drawing/2014/main" id="{00000000-0008-0000-0100-000028000000}"/>
            </a:ext>
          </a:extLst>
        </xdr:cNvPr>
        <xdr:cNvSpPr/>
      </xdr:nvSpPr>
      <xdr:spPr>
        <a:xfrm>
          <a:off x="8939213" y="7496175"/>
          <a:ext cx="5381625" cy="150495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2</a:t>
          </a:r>
        </a:p>
      </xdr:txBody>
    </xdr:sp>
    <xdr:clientData/>
  </xdr:twoCellAnchor>
  <xdr:twoCellAnchor>
    <xdr:from>
      <xdr:col>25</xdr:col>
      <xdr:colOff>342899</xdr:colOff>
      <xdr:row>34</xdr:row>
      <xdr:rowOff>244792</xdr:rowOff>
    </xdr:from>
    <xdr:to>
      <xdr:col>34</xdr:col>
      <xdr:colOff>66674</xdr:colOff>
      <xdr:row>40</xdr:row>
      <xdr:rowOff>80962</xdr:rowOff>
    </xdr:to>
    <xdr:sp macro="" textlink="">
      <xdr:nvSpPr>
        <xdr:cNvPr id="41" name="Rounded Rectangle 11">
          <a:hlinkClick xmlns:r="http://schemas.openxmlformats.org/officeDocument/2006/relationships" r:id="rId4"/>
          <a:extLst>
            <a:ext uri="{FF2B5EF4-FFF2-40B4-BE49-F238E27FC236}">
              <a16:creationId xmlns:a16="http://schemas.microsoft.com/office/drawing/2014/main" id="{00000000-0008-0000-0100-000029000000}"/>
            </a:ext>
          </a:extLst>
        </xdr:cNvPr>
        <xdr:cNvSpPr/>
      </xdr:nvSpPr>
      <xdr:spPr>
        <a:xfrm>
          <a:off x="16059149" y="7559992"/>
          <a:ext cx="5381625" cy="14363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5</a:t>
          </a:r>
        </a:p>
      </xdr:txBody>
    </xdr:sp>
    <xdr:clientData/>
  </xdr:twoCellAnchor>
  <xdr:twoCellAnchor>
    <xdr:from>
      <xdr:col>14</xdr:col>
      <xdr:colOff>52387</xdr:colOff>
      <xdr:row>42</xdr:row>
      <xdr:rowOff>171450</xdr:rowOff>
    </xdr:from>
    <xdr:to>
      <xdr:col>22</xdr:col>
      <xdr:colOff>404812</xdr:colOff>
      <xdr:row>48</xdr:row>
      <xdr:rowOff>55245</xdr:rowOff>
    </xdr:to>
    <xdr:sp macro="" textlink="">
      <xdr:nvSpPr>
        <xdr:cNvPr id="42" name="Rounded Rectangle 11">
          <a:hlinkClick xmlns:r="http://schemas.openxmlformats.org/officeDocument/2006/relationships" r:id="rId5"/>
          <a:extLst>
            <a:ext uri="{FF2B5EF4-FFF2-40B4-BE49-F238E27FC236}">
              <a16:creationId xmlns:a16="http://schemas.microsoft.com/office/drawing/2014/main" id="{00000000-0008-0000-0100-00002A000000}"/>
            </a:ext>
          </a:extLst>
        </xdr:cNvPr>
        <xdr:cNvSpPr/>
      </xdr:nvSpPr>
      <xdr:spPr>
        <a:xfrm>
          <a:off x="8853487" y="9620250"/>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3</a:t>
          </a:r>
        </a:p>
      </xdr:txBody>
    </xdr:sp>
    <xdr:clientData/>
  </xdr:twoCellAnchor>
  <xdr:twoCellAnchor>
    <xdr:from>
      <xdr:col>25</xdr:col>
      <xdr:colOff>366712</xdr:colOff>
      <xdr:row>26</xdr:row>
      <xdr:rowOff>252413</xdr:rowOff>
    </xdr:from>
    <xdr:to>
      <xdr:col>34</xdr:col>
      <xdr:colOff>90487</xdr:colOff>
      <xdr:row>32</xdr:row>
      <xdr:rowOff>136208</xdr:rowOff>
    </xdr:to>
    <xdr:sp macro="" textlink="">
      <xdr:nvSpPr>
        <xdr:cNvPr id="43" name="Rounded Rectangle 11">
          <a:hlinkClick xmlns:r="http://schemas.openxmlformats.org/officeDocument/2006/relationships" r:id="rId6"/>
          <a:extLst>
            <a:ext uri="{FF2B5EF4-FFF2-40B4-BE49-F238E27FC236}">
              <a16:creationId xmlns:a16="http://schemas.microsoft.com/office/drawing/2014/main" id="{00000000-0008-0000-0100-00002B000000}"/>
            </a:ext>
          </a:extLst>
        </xdr:cNvPr>
        <xdr:cNvSpPr/>
      </xdr:nvSpPr>
      <xdr:spPr>
        <a:xfrm>
          <a:off x="16082962" y="5434013"/>
          <a:ext cx="5381625"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4</a:t>
          </a:r>
        </a:p>
      </xdr:txBody>
    </xdr:sp>
    <xdr:clientData/>
  </xdr:twoCellAnchor>
  <xdr:twoCellAnchor>
    <xdr:from>
      <xdr:col>25</xdr:col>
      <xdr:colOff>400050</xdr:colOff>
      <xdr:row>42</xdr:row>
      <xdr:rowOff>180975</xdr:rowOff>
    </xdr:from>
    <xdr:to>
      <xdr:col>34</xdr:col>
      <xdr:colOff>133350</xdr:colOff>
      <xdr:row>48</xdr:row>
      <xdr:rowOff>93345</xdr:rowOff>
    </xdr:to>
    <xdr:sp macro="" textlink="">
      <xdr:nvSpPr>
        <xdr:cNvPr id="44" name="Rounded Rectangle 11">
          <a:hlinkClick xmlns:r="http://schemas.openxmlformats.org/officeDocument/2006/relationships" r:id="rId7"/>
          <a:extLst>
            <a:ext uri="{FF2B5EF4-FFF2-40B4-BE49-F238E27FC236}">
              <a16:creationId xmlns:a16="http://schemas.microsoft.com/office/drawing/2014/main" id="{00000000-0008-0000-0100-00002C000000}"/>
            </a:ext>
          </a:extLst>
        </xdr:cNvPr>
        <xdr:cNvSpPr/>
      </xdr:nvSpPr>
      <xdr:spPr>
        <a:xfrm>
          <a:off x="16116300" y="9629775"/>
          <a:ext cx="5391150"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6</a:t>
          </a:r>
        </a:p>
      </xdr:txBody>
    </xdr:sp>
    <xdr:clientData/>
  </xdr:twoCellAnchor>
  <xdr:twoCellAnchor>
    <xdr:from>
      <xdr:col>36</xdr:col>
      <xdr:colOff>219075</xdr:colOff>
      <xdr:row>34</xdr:row>
      <xdr:rowOff>185737</xdr:rowOff>
    </xdr:from>
    <xdr:to>
      <xdr:col>44</xdr:col>
      <xdr:colOff>581025</xdr:colOff>
      <xdr:row>40</xdr:row>
      <xdr:rowOff>21907</xdr:rowOff>
    </xdr:to>
    <xdr:sp macro="" textlink="">
      <xdr:nvSpPr>
        <xdr:cNvPr id="45" name="Rounded Rectangle 11">
          <a:hlinkClick xmlns:r="http://schemas.openxmlformats.org/officeDocument/2006/relationships" r:id="rId8"/>
          <a:extLst>
            <a:ext uri="{FF2B5EF4-FFF2-40B4-BE49-F238E27FC236}">
              <a16:creationId xmlns:a16="http://schemas.microsoft.com/office/drawing/2014/main" id="{00000000-0008-0000-0100-00002D000000}"/>
            </a:ext>
          </a:extLst>
        </xdr:cNvPr>
        <xdr:cNvSpPr/>
      </xdr:nvSpPr>
      <xdr:spPr>
        <a:xfrm>
          <a:off x="22850475" y="7500937"/>
          <a:ext cx="5391150" cy="14363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8</a:t>
          </a:r>
        </a:p>
      </xdr:txBody>
    </xdr:sp>
    <xdr:clientData/>
  </xdr:twoCellAnchor>
  <xdr:twoCellAnchor>
    <xdr:from>
      <xdr:col>36</xdr:col>
      <xdr:colOff>95250</xdr:colOff>
      <xdr:row>27</xdr:row>
      <xdr:rowOff>38100</xdr:rowOff>
    </xdr:from>
    <xdr:to>
      <xdr:col>44</xdr:col>
      <xdr:colOff>457200</xdr:colOff>
      <xdr:row>32</xdr:row>
      <xdr:rowOff>217170</xdr:rowOff>
    </xdr:to>
    <xdr:sp macro="" textlink="">
      <xdr:nvSpPr>
        <xdr:cNvPr id="46" name="Rounded Rectangle 11">
          <a:hlinkClick xmlns:r="http://schemas.openxmlformats.org/officeDocument/2006/relationships" r:id="rId9"/>
          <a:extLst>
            <a:ext uri="{FF2B5EF4-FFF2-40B4-BE49-F238E27FC236}">
              <a16:creationId xmlns:a16="http://schemas.microsoft.com/office/drawing/2014/main" id="{00000000-0008-0000-0100-00002E000000}"/>
            </a:ext>
          </a:extLst>
        </xdr:cNvPr>
        <xdr:cNvSpPr/>
      </xdr:nvSpPr>
      <xdr:spPr>
        <a:xfrm>
          <a:off x="22726650" y="5486400"/>
          <a:ext cx="5391150" cy="151257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7</a:t>
          </a:r>
        </a:p>
      </xdr:txBody>
    </xdr:sp>
    <xdr:clientData/>
  </xdr:twoCellAnchor>
  <xdr:twoCellAnchor>
    <xdr:from>
      <xdr:col>36</xdr:col>
      <xdr:colOff>328613</xdr:colOff>
      <xdr:row>42</xdr:row>
      <xdr:rowOff>109537</xdr:rowOff>
    </xdr:from>
    <xdr:to>
      <xdr:col>45</xdr:col>
      <xdr:colOff>61913</xdr:colOff>
      <xdr:row>47</xdr:row>
      <xdr:rowOff>260032</xdr:rowOff>
    </xdr:to>
    <xdr:sp macro="" textlink="">
      <xdr:nvSpPr>
        <xdr:cNvPr id="47" name="Rounded Rectangle 11">
          <a:hlinkClick xmlns:r="http://schemas.openxmlformats.org/officeDocument/2006/relationships" r:id="rId10"/>
          <a:extLst>
            <a:ext uri="{FF2B5EF4-FFF2-40B4-BE49-F238E27FC236}">
              <a16:creationId xmlns:a16="http://schemas.microsoft.com/office/drawing/2014/main" id="{00000000-0008-0000-0100-00002F000000}"/>
            </a:ext>
          </a:extLst>
        </xdr:cNvPr>
        <xdr:cNvSpPr/>
      </xdr:nvSpPr>
      <xdr:spPr>
        <a:xfrm>
          <a:off x="22960013" y="9558337"/>
          <a:ext cx="5391150"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9</a:t>
          </a:r>
        </a:p>
      </xdr:txBody>
    </xdr:sp>
    <xdr:clientData/>
  </xdr:twoCellAnchor>
  <xdr:twoCellAnchor>
    <xdr:from>
      <xdr:col>25</xdr:col>
      <xdr:colOff>404812</xdr:colOff>
      <xdr:row>50</xdr:row>
      <xdr:rowOff>128588</xdr:rowOff>
    </xdr:from>
    <xdr:to>
      <xdr:col>34</xdr:col>
      <xdr:colOff>138112</xdr:colOff>
      <xdr:row>56</xdr:row>
      <xdr:rowOff>12383</xdr:rowOff>
    </xdr:to>
    <xdr:sp macro="" textlink="">
      <xdr:nvSpPr>
        <xdr:cNvPr id="48" name="Rounded Rectangle 11">
          <a:hlinkClick xmlns:r="http://schemas.openxmlformats.org/officeDocument/2006/relationships" r:id="rId11"/>
          <a:extLst>
            <a:ext uri="{FF2B5EF4-FFF2-40B4-BE49-F238E27FC236}">
              <a16:creationId xmlns:a16="http://schemas.microsoft.com/office/drawing/2014/main" id="{00000000-0008-0000-0100-000030000000}"/>
            </a:ext>
          </a:extLst>
        </xdr:cNvPr>
        <xdr:cNvSpPr/>
      </xdr:nvSpPr>
      <xdr:spPr>
        <a:xfrm>
          <a:off x="16121062" y="11710988"/>
          <a:ext cx="5391150" cy="1483995"/>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Problem 10</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633638</xdr:colOff>
      <xdr:row>1</xdr:row>
      <xdr:rowOff>118834</xdr:rowOff>
    </xdr:from>
    <xdr:to>
      <xdr:col>11</xdr:col>
      <xdr:colOff>192314</xdr:colOff>
      <xdr:row>5</xdr:row>
      <xdr:rowOff>112485</xdr:rowOff>
    </xdr:to>
    <xdr:sp macro="" textlink="">
      <xdr:nvSpPr>
        <xdr:cNvPr id="6" name="Rounded Rectangle 3">
          <a:extLst>
            <a:ext uri="{FF2B5EF4-FFF2-40B4-BE49-F238E27FC236}">
              <a16:creationId xmlns:a16="http://schemas.microsoft.com/office/drawing/2014/main" id="{00000000-0008-0000-1100-000006000000}"/>
            </a:ext>
          </a:extLst>
        </xdr:cNvPr>
        <xdr:cNvSpPr/>
      </xdr:nvSpPr>
      <xdr:spPr>
        <a:xfrm>
          <a:off x="2495095" y="303891"/>
          <a:ext cx="7635876" cy="7338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a:t>
          </a:r>
          <a:r>
            <a:rPr lang="en-US" sz="3200" b="1" i="0">
              <a:solidFill>
                <a:srgbClr val="C00000"/>
              </a:solidFill>
              <a:latin typeface="Lucida Bright" panose="02040602050505020304" pitchFamily="18" charset="0"/>
              <a:cs typeface="FrankRuehl" panose="020E0503060101010101" pitchFamily="34" charset="-79"/>
            </a:rPr>
            <a:t>9</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3</xdr:col>
      <xdr:colOff>163287</xdr:colOff>
      <xdr:row>27</xdr:row>
      <xdr:rowOff>163286</xdr:rowOff>
    </xdr:from>
    <xdr:to>
      <xdr:col>22</xdr:col>
      <xdr:colOff>408214</xdr:colOff>
      <xdr:row>27</xdr:row>
      <xdr:rowOff>176894</xdr:rowOff>
    </xdr:to>
    <xdr:cxnSp macro="">
      <xdr:nvCxnSpPr>
        <xdr:cNvPr id="7" name="Straight Connector 6">
          <a:extLst>
            <a:ext uri="{FF2B5EF4-FFF2-40B4-BE49-F238E27FC236}">
              <a16:creationId xmlns:a16="http://schemas.microsoft.com/office/drawing/2014/main" id="{00000000-0008-0000-1100-000007000000}"/>
            </a:ext>
          </a:extLst>
        </xdr:cNvPr>
        <xdr:cNvCxnSpPr/>
      </xdr:nvCxnSpPr>
      <xdr:spPr>
        <a:xfrm flipH="1">
          <a:off x="2000251" y="7878536"/>
          <a:ext cx="15729856" cy="13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272143</xdr:colOff>
      <xdr:row>0</xdr:row>
      <xdr:rowOff>149679</xdr:rowOff>
    </xdr:from>
    <xdr:to>
      <xdr:col>2</xdr:col>
      <xdr:colOff>590550</xdr:colOff>
      <xdr:row>7</xdr:row>
      <xdr:rowOff>70758</xdr:rowOff>
    </xdr:to>
    <xdr:sp macro="" textlink="">
      <xdr:nvSpPr>
        <xdr:cNvPr id="9" name="Left Arrow 1">
          <a:hlinkClick xmlns:r="http://schemas.openxmlformats.org/officeDocument/2006/relationships" r:id="rId1"/>
          <a:extLst>
            <a:ext uri="{FF2B5EF4-FFF2-40B4-BE49-F238E27FC236}">
              <a16:creationId xmlns:a16="http://schemas.microsoft.com/office/drawing/2014/main" id="{00000000-0008-0000-1100-000009000000}"/>
            </a:ext>
          </a:extLst>
        </xdr:cNvPr>
        <xdr:cNvSpPr/>
      </xdr:nvSpPr>
      <xdr:spPr>
        <a:xfrm>
          <a:off x="272143" y="149679"/>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2</xdr:col>
      <xdr:colOff>255817</xdr:colOff>
      <xdr:row>7</xdr:row>
      <xdr:rowOff>136068</xdr:rowOff>
    </xdr:from>
    <xdr:to>
      <xdr:col>12</xdr:col>
      <xdr:colOff>54428</xdr:colOff>
      <xdr:row>16</xdr:row>
      <xdr:rowOff>185056</xdr:rowOff>
    </xdr:to>
    <xdr:sp macro="" textlink="">
      <xdr:nvSpPr>
        <xdr:cNvPr id="10" name="TextBox 9">
          <a:extLst>
            <a:ext uri="{FF2B5EF4-FFF2-40B4-BE49-F238E27FC236}">
              <a16:creationId xmlns:a16="http://schemas.microsoft.com/office/drawing/2014/main" id="{00000000-0008-0000-1100-00000A000000}"/>
            </a:ext>
          </a:extLst>
        </xdr:cNvPr>
        <xdr:cNvSpPr txBox="1"/>
      </xdr:nvSpPr>
      <xdr:spPr>
        <a:xfrm>
          <a:off x="1496788" y="1431468"/>
          <a:ext cx="9573983" cy="20628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Based on the cost point of the </a:t>
          </a:r>
          <a:r>
            <a:rPr lang="en-US" sz="2400" b="1" i="0">
              <a:solidFill>
                <a:srgbClr val="C00000"/>
              </a:solidFill>
              <a:latin typeface="Lucida Bright" panose="02040602050505020304" pitchFamily="18" charset="0"/>
            </a:rPr>
            <a:t>Bill of Material (B of M)</a:t>
          </a:r>
          <a:r>
            <a:rPr lang="en-US" sz="2400" b="0" i="0">
              <a:solidFill>
                <a:srgbClr val="C00000"/>
              </a:solidFill>
              <a:latin typeface="Lucida Bright" panose="02040602050505020304" pitchFamily="18" charset="0"/>
            </a:rPr>
            <a:t>,</a:t>
          </a:r>
          <a:r>
            <a:rPr lang="en-US" sz="2400" b="0" i="0" baseline="0">
              <a:solidFill>
                <a:srgbClr val="C00000"/>
              </a:solidFill>
              <a:latin typeface="Lucida Bright" panose="02040602050505020304" pitchFamily="18" charset="0"/>
            </a:rPr>
            <a:t> </a:t>
          </a:r>
          <a:r>
            <a:rPr lang="en-US" sz="2400" b="0" i="0" baseline="0">
              <a:latin typeface="Lucida Bright" panose="02040602050505020304" pitchFamily="18" charset="0"/>
            </a:rPr>
            <a:t>should a manufacturer opt for one or two suppliers.  The lower the cost wins.</a:t>
          </a:r>
        </a:p>
        <a:p>
          <a:endParaRPr lang="en-US" sz="2400" b="0" i="0" baseline="0">
            <a:latin typeface="Lucida Bright" panose="02040602050505020304" pitchFamily="18" charset="0"/>
          </a:endParaRPr>
        </a:p>
        <a:p>
          <a:r>
            <a:rPr lang="en-US" sz="2400" b="0" i="0" baseline="0">
              <a:latin typeface="Lucida Bright" panose="02040602050505020304" pitchFamily="18" charset="0"/>
            </a:rPr>
            <a:t>The 2x quantity discount is 30%.</a:t>
          </a:r>
          <a:endParaRPr lang="en-US" sz="2400" b="0" i="0">
            <a:latin typeface="Lucida Bright" panose="02040602050505020304" pitchFamily="18" charset="0"/>
          </a:endParaRPr>
        </a:p>
      </xdr:txBody>
    </xdr:sp>
    <xdr:clientData/>
  </xdr:twoCellAnchor>
  <xdr:twoCellAnchor>
    <xdr:from>
      <xdr:col>4</xdr:col>
      <xdr:colOff>299358</xdr:colOff>
      <xdr:row>33</xdr:row>
      <xdr:rowOff>40821</xdr:rowOff>
    </xdr:from>
    <xdr:to>
      <xdr:col>7</xdr:col>
      <xdr:colOff>993322</xdr:colOff>
      <xdr:row>35</xdr:row>
      <xdr:rowOff>13607</xdr:rowOff>
    </xdr:to>
    <xdr:sp macro="" textlink="">
      <xdr:nvSpPr>
        <xdr:cNvPr id="11" name="TextBox 10">
          <a:extLst>
            <a:ext uri="{FF2B5EF4-FFF2-40B4-BE49-F238E27FC236}">
              <a16:creationId xmlns:a16="http://schemas.microsoft.com/office/drawing/2014/main" id="{00000000-0008-0000-1100-00000B000000}"/>
            </a:ext>
          </a:extLst>
        </xdr:cNvPr>
        <xdr:cNvSpPr txBox="1"/>
      </xdr:nvSpPr>
      <xdr:spPr>
        <a:xfrm>
          <a:off x="2794908" y="9470571"/>
          <a:ext cx="3875314" cy="868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latin typeface="Lucida Bright" panose="02040602050505020304" pitchFamily="18" charset="0"/>
            </a:rPr>
            <a:t>Should opt for one supplier.</a:t>
          </a:r>
        </a:p>
      </xdr:txBody>
    </xdr:sp>
    <xdr:clientData/>
  </xdr:twoCellAnchor>
  <xdr:twoCellAnchor>
    <xdr:from>
      <xdr:col>8</xdr:col>
      <xdr:colOff>40821</xdr:colOff>
      <xdr:row>32</xdr:row>
      <xdr:rowOff>299357</xdr:rowOff>
    </xdr:from>
    <xdr:to>
      <xdr:col>12</xdr:col>
      <xdr:colOff>380999</xdr:colOff>
      <xdr:row>34</xdr:row>
      <xdr:rowOff>176893</xdr:rowOff>
    </xdr:to>
    <xdr:sp macro="" textlink="">
      <xdr:nvSpPr>
        <xdr:cNvPr id="12" name="TextBox 11">
          <a:extLst>
            <a:ext uri="{FF2B5EF4-FFF2-40B4-BE49-F238E27FC236}">
              <a16:creationId xmlns:a16="http://schemas.microsoft.com/office/drawing/2014/main" id="{00000000-0008-0000-1100-00000C000000}"/>
            </a:ext>
          </a:extLst>
        </xdr:cNvPr>
        <xdr:cNvSpPr txBox="1"/>
      </xdr:nvSpPr>
      <xdr:spPr>
        <a:xfrm>
          <a:off x="7089321" y="9405257"/>
          <a:ext cx="4035878" cy="7443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latin typeface="Lucida Bright" panose="02040602050505020304" pitchFamily="18" charset="0"/>
            </a:rPr>
            <a:t>The unit</a:t>
          </a:r>
          <a:r>
            <a:rPr lang="en-US" sz="2000" b="0" baseline="0">
              <a:latin typeface="Lucida Bright" panose="02040602050505020304" pitchFamily="18" charset="0"/>
            </a:rPr>
            <a:t> B of M cost is lower</a:t>
          </a:r>
        </a:p>
        <a:p>
          <a:r>
            <a:rPr lang="en-US" sz="2000" b="0" baseline="0">
              <a:latin typeface="Lucida Bright" panose="02040602050505020304" pitchFamily="18" charset="0"/>
            </a:rPr>
            <a:t> = </a:t>
          </a:r>
          <a:r>
            <a:rPr lang="en-US" sz="2000" b="1" baseline="0">
              <a:solidFill>
                <a:srgbClr val="C00000"/>
              </a:solidFill>
              <a:latin typeface="Lucida Bright" panose="02040602050505020304" pitchFamily="18" charset="0"/>
            </a:rPr>
            <a:t>$16.77</a:t>
          </a:r>
        </a:p>
        <a:p>
          <a:endParaRPr lang="en-US" sz="2000" b="1">
            <a:solidFill>
              <a:srgbClr val="C00000"/>
            </a:solidFill>
            <a:latin typeface="Lucida Bright" panose="02040602050505020304" pitchFamily="18" charset="0"/>
          </a:endParaRPr>
        </a:p>
      </xdr:txBody>
    </xdr:sp>
    <xdr:clientData/>
  </xdr:twoCellAnchor>
  <xdr:twoCellAnchor>
    <xdr:from>
      <xdr:col>9</xdr:col>
      <xdr:colOff>0</xdr:colOff>
      <xdr:row>25</xdr:row>
      <xdr:rowOff>40821</xdr:rowOff>
    </xdr:from>
    <xdr:to>
      <xdr:col>10</xdr:col>
      <xdr:colOff>149678</xdr:colOff>
      <xdr:row>26</xdr:row>
      <xdr:rowOff>13608</xdr:rowOff>
    </xdr:to>
    <xdr:cxnSp macro="">
      <xdr:nvCxnSpPr>
        <xdr:cNvPr id="13" name="Connector: Elbow 12">
          <a:extLst>
            <a:ext uri="{FF2B5EF4-FFF2-40B4-BE49-F238E27FC236}">
              <a16:creationId xmlns:a16="http://schemas.microsoft.com/office/drawing/2014/main" id="{00000000-0008-0000-1100-00000D000000}"/>
            </a:ext>
          </a:extLst>
        </xdr:cNvPr>
        <xdr:cNvCxnSpPr/>
      </xdr:nvCxnSpPr>
      <xdr:spPr>
        <a:xfrm flipV="1">
          <a:off x="8477250" y="7041696"/>
          <a:ext cx="759278" cy="325212"/>
        </a:xfrm>
        <a:prstGeom prst="bentConnector3">
          <a:avLst>
            <a:gd name="adj1" fmla="val 101786"/>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11</xdr:col>
      <xdr:colOff>149678</xdr:colOff>
      <xdr:row>30</xdr:row>
      <xdr:rowOff>176893</xdr:rowOff>
    </xdr:from>
    <xdr:to>
      <xdr:col>13</xdr:col>
      <xdr:colOff>557893</xdr:colOff>
      <xdr:row>32</xdr:row>
      <xdr:rowOff>68035</xdr:rowOff>
    </xdr:to>
    <xdr:sp macro="" textlink="">
      <xdr:nvSpPr>
        <xdr:cNvPr id="14" name="TextBox 13">
          <a:extLst>
            <a:ext uri="{FF2B5EF4-FFF2-40B4-BE49-F238E27FC236}">
              <a16:creationId xmlns:a16="http://schemas.microsoft.com/office/drawing/2014/main" id="{00000000-0008-0000-1100-00000E000000}"/>
            </a:ext>
          </a:extLst>
        </xdr:cNvPr>
        <xdr:cNvSpPr txBox="1"/>
      </xdr:nvSpPr>
      <xdr:spPr>
        <a:xfrm>
          <a:off x="9846128" y="8625568"/>
          <a:ext cx="2284640" cy="548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0" i="0">
              <a:latin typeface="Lucida Bright" panose="02040602050505020304" pitchFamily="18" charset="0"/>
            </a:rPr>
            <a:t>=$23.95-(23.95*.3)</a:t>
          </a:r>
        </a:p>
      </xdr:txBody>
    </xdr:sp>
    <xdr:clientData/>
  </xdr:twoCellAnchor>
  <xdr:twoCellAnchor>
    <xdr:from>
      <xdr:col>15</xdr:col>
      <xdr:colOff>340177</xdr:colOff>
      <xdr:row>28</xdr:row>
      <xdr:rowOff>272142</xdr:rowOff>
    </xdr:from>
    <xdr:to>
      <xdr:col>23</xdr:col>
      <xdr:colOff>87879</xdr:colOff>
      <xdr:row>31</xdr:row>
      <xdr:rowOff>32318</xdr:rowOff>
    </xdr:to>
    <xdr:sp macro="" textlink="">
      <xdr:nvSpPr>
        <xdr:cNvPr id="15" name="Rounded Rectangle 10">
          <a:extLst>
            <a:ext uri="{FF2B5EF4-FFF2-40B4-BE49-F238E27FC236}">
              <a16:creationId xmlns:a16="http://schemas.microsoft.com/office/drawing/2014/main" id="{0995B9FB-14DC-42B2-809A-185309E4140D}"/>
            </a:ext>
          </a:extLst>
        </xdr:cNvPr>
        <xdr:cNvSpPr/>
      </xdr:nvSpPr>
      <xdr:spPr>
        <a:xfrm>
          <a:off x="13729606" y="8327571"/>
          <a:ext cx="4210844" cy="821533"/>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122010</xdr:colOff>
      <xdr:row>3</xdr:row>
      <xdr:rowOff>31749</xdr:rowOff>
    </xdr:from>
    <xdr:to>
      <xdr:col>7</xdr:col>
      <xdr:colOff>413657</xdr:colOff>
      <xdr:row>7</xdr:row>
      <xdr:rowOff>25400</xdr:rowOff>
    </xdr:to>
    <xdr:sp macro="" textlink="">
      <xdr:nvSpPr>
        <xdr:cNvPr id="2" name="Rounded Rectangle 3">
          <a:extLst>
            <a:ext uri="{FF2B5EF4-FFF2-40B4-BE49-F238E27FC236}">
              <a16:creationId xmlns:a16="http://schemas.microsoft.com/office/drawing/2014/main" id="{00000000-0008-0000-1200-000002000000}"/>
            </a:ext>
          </a:extLst>
        </xdr:cNvPr>
        <xdr:cNvSpPr/>
      </xdr:nvSpPr>
      <xdr:spPr>
        <a:xfrm>
          <a:off x="2603953" y="586920"/>
          <a:ext cx="5016047" cy="7338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Problem </a:t>
          </a:r>
          <a:r>
            <a:rPr lang="en-US" sz="3200" b="1" i="0">
              <a:solidFill>
                <a:srgbClr val="C00000"/>
              </a:solidFill>
              <a:latin typeface="Lucida Bright" panose="02040602050505020304" pitchFamily="18" charset="0"/>
              <a:cs typeface="FrankRuehl" panose="020E0503060101010101" pitchFamily="34" charset="-79"/>
            </a:rPr>
            <a:t>10</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435428</xdr:colOff>
      <xdr:row>1</xdr:row>
      <xdr:rowOff>171450</xdr:rowOff>
    </xdr:from>
    <xdr:to>
      <xdr:col>3</xdr:col>
      <xdr:colOff>133349</xdr:colOff>
      <xdr:row>8</xdr:row>
      <xdr:rowOff>92529</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435428" y="356507"/>
          <a:ext cx="1559378" cy="12164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9</xdr:col>
      <xdr:colOff>1147082</xdr:colOff>
      <xdr:row>2</xdr:row>
      <xdr:rowOff>119290</xdr:rowOff>
    </xdr:from>
    <xdr:to>
      <xdr:col>13</xdr:col>
      <xdr:colOff>438603</xdr:colOff>
      <xdr:row>7</xdr:row>
      <xdr:rowOff>51254</xdr:rowOff>
    </xdr:to>
    <xdr:sp macro="" textlink="">
      <xdr:nvSpPr>
        <xdr:cNvPr id="7" name="Rounded Rectangle 3">
          <a:hlinkClick xmlns:r="http://schemas.openxmlformats.org/officeDocument/2006/relationships" r:id="rId2"/>
          <a:extLst>
            <a:ext uri="{FF2B5EF4-FFF2-40B4-BE49-F238E27FC236}">
              <a16:creationId xmlns:a16="http://schemas.microsoft.com/office/drawing/2014/main" id="{00000000-0008-0000-1200-000007000000}"/>
            </a:ext>
          </a:extLst>
        </xdr:cNvPr>
        <xdr:cNvSpPr/>
      </xdr:nvSpPr>
      <xdr:spPr>
        <a:xfrm>
          <a:off x="9594396" y="489404"/>
          <a:ext cx="2709636" cy="857250"/>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002060"/>
              </a:solidFill>
              <a:latin typeface="Lucida Bright" panose="02040602050505020304" pitchFamily="18" charset="0"/>
              <a:cs typeface="FrankRuehl" panose="020E0503060101010101" pitchFamily="34" charset="-79"/>
            </a:rPr>
            <a:t>Check</a:t>
          </a:r>
          <a:r>
            <a:rPr lang="en-US" sz="32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twoCellAnchor>
    <xdr:from>
      <xdr:col>8</xdr:col>
      <xdr:colOff>172358</xdr:colOff>
      <xdr:row>8</xdr:row>
      <xdr:rowOff>145857</xdr:rowOff>
    </xdr:from>
    <xdr:to>
      <xdr:col>8</xdr:col>
      <xdr:colOff>172358</xdr:colOff>
      <xdr:row>43</xdr:row>
      <xdr:rowOff>220207</xdr:rowOff>
    </xdr:to>
    <xdr:cxnSp macro="">
      <xdr:nvCxnSpPr>
        <xdr:cNvPr id="9" name="Straight Connector 8">
          <a:extLst>
            <a:ext uri="{FF2B5EF4-FFF2-40B4-BE49-F238E27FC236}">
              <a16:creationId xmlns:a16="http://schemas.microsoft.com/office/drawing/2014/main" id="{00000000-0008-0000-1200-000009000000}"/>
            </a:ext>
          </a:extLst>
        </xdr:cNvPr>
        <xdr:cNvCxnSpPr/>
      </xdr:nvCxnSpPr>
      <xdr:spPr>
        <a:xfrm>
          <a:off x="7999187" y="1626314"/>
          <a:ext cx="0" cy="87720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184038</xdr:colOff>
      <xdr:row>10</xdr:row>
      <xdr:rowOff>85044</xdr:rowOff>
    </xdr:from>
    <xdr:to>
      <xdr:col>7</xdr:col>
      <xdr:colOff>2</xdr:colOff>
      <xdr:row>18</xdr:row>
      <xdr:rowOff>179614</xdr:rowOff>
    </xdr:to>
    <xdr:sp macro="" textlink="">
      <xdr:nvSpPr>
        <xdr:cNvPr id="10" name="TextBox 9">
          <a:extLst>
            <a:ext uri="{FF2B5EF4-FFF2-40B4-BE49-F238E27FC236}">
              <a16:creationId xmlns:a16="http://schemas.microsoft.com/office/drawing/2014/main" id="{00000000-0008-0000-1200-00000A000000}"/>
            </a:ext>
          </a:extLst>
        </xdr:cNvPr>
        <xdr:cNvSpPr txBox="1"/>
      </xdr:nvSpPr>
      <xdr:spPr>
        <a:xfrm>
          <a:off x="184038" y="1935615"/>
          <a:ext cx="7022307" cy="20866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Calculate the expected project completion time (in weeks) using a Gantt chart.</a:t>
          </a:r>
        </a:p>
      </xdr:txBody>
    </xdr:sp>
    <xdr:clientData/>
  </xdr:twoCellAnchor>
  <xdr:twoCellAnchor>
    <xdr:from>
      <xdr:col>0</xdr:col>
      <xdr:colOff>234043</xdr:colOff>
      <xdr:row>21</xdr:row>
      <xdr:rowOff>307521</xdr:rowOff>
    </xdr:from>
    <xdr:to>
      <xdr:col>7</xdr:col>
      <xdr:colOff>166008</xdr:colOff>
      <xdr:row>35</xdr:row>
      <xdr:rowOff>73479</xdr:rowOff>
    </xdr:to>
    <xdr:sp macro="" textlink="">
      <xdr:nvSpPr>
        <xdr:cNvPr id="14" name="TextBox 13">
          <a:extLst>
            <a:ext uri="{FF2B5EF4-FFF2-40B4-BE49-F238E27FC236}">
              <a16:creationId xmlns:a16="http://schemas.microsoft.com/office/drawing/2014/main" id="{00000000-0008-0000-1200-00000E000000}"/>
            </a:ext>
          </a:extLst>
        </xdr:cNvPr>
        <xdr:cNvSpPr txBox="1"/>
      </xdr:nvSpPr>
      <xdr:spPr>
        <a:xfrm>
          <a:off x="234043" y="4738007"/>
          <a:ext cx="7138308" cy="27595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i="0" baseline="0">
              <a:solidFill>
                <a:srgbClr val="002060"/>
              </a:solidFill>
              <a:latin typeface="Lucida Bright" panose="02040602050505020304" pitchFamily="18" charset="0"/>
            </a:rPr>
            <a:t>Time Related Standards: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Dates: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American Standard: 11/19/21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Standard: 19/11/21</a:t>
          </a:r>
        </a:p>
        <a:p>
          <a:endParaRPr lang="en-US" sz="2000" b="0" i="0" baseline="0">
            <a:latin typeface="Lucida Bright" panose="02040602050505020304" pitchFamily="18" charset="0"/>
          </a:endParaRPr>
        </a:p>
        <a:p>
          <a:r>
            <a:rPr lang="en-US" sz="2000" b="0" i="0" baseline="0">
              <a:latin typeface="Lucida Bright" panose="02040602050505020304" pitchFamily="18" charset="0"/>
            </a:rPr>
            <a:t>International Standard: 2021/11/19</a:t>
          </a:r>
        </a:p>
      </xdr:txBody>
    </xdr:sp>
    <xdr:clientData/>
  </xdr:twoCellAnchor>
  <xdr:twoCellAnchor>
    <xdr:from>
      <xdr:col>8</xdr:col>
      <xdr:colOff>584200</xdr:colOff>
      <xdr:row>21</xdr:row>
      <xdr:rowOff>224972</xdr:rowOff>
    </xdr:from>
    <xdr:to>
      <xdr:col>20</xdr:col>
      <xdr:colOff>550181</xdr:colOff>
      <xdr:row>35</xdr:row>
      <xdr:rowOff>24947</xdr:rowOff>
    </xdr:to>
    <xdr:sp macro="" textlink="">
      <xdr:nvSpPr>
        <xdr:cNvPr id="15" name="TextBox 14">
          <a:extLst>
            <a:ext uri="{FF2B5EF4-FFF2-40B4-BE49-F238E27FC236}">
              <a16:creationId xmlns:a16="http://schemas.microsoft.com/office/drawing/2014/main" id="{00000000-0008-0000-1200-00000F000000}"/>
            </a:ext>
          </a:extLst>
        </xdr:cNvPr>
        <xdr:cNvSpPr txBox="1"/>
      </xdr:nvSpPr>
      <xdr:spPr>
        <a:xfrm>
          <a:off x="8411029" y="5471886"/>
          <a:ext cx="9567181" cy="279354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i="0" baseline="0">
              <a:solidFill>
                <a:srgbClr val="C00000"/>
              </a:solidFill>
              <a:latin typeface="Lucida Bright" panose="02040602050505020304" pitchFamily="18" charset="0"/>
            </a:rPr>
            <a:t>Weeks: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American Standard: First day of the week is Sunday</a:t>
          </a:r>
        </a:p>
        <a:p>
          <a:endParaRPr lang="en-US" sz="2000" b="0" i="0" baseline="0">
            <a:latin typeface="Lucida Bright" panose="02040602050505020304" pitchFamily="18" charset="0"/>
          </a:endParaRPr>
        </a:p>
        <a:p>
          <a:endParaRPr lang="en-US" sz="2000" b="0" i="0" baseline="0">
            <a:latin typeface="Lucida Bright" panose="02040602050505020304" pitchFamily="18" charset="0"/>
          </a:endParaRPr>
        </a:p>
        <a:p>
          <a:r>
            <a:rPr lang="en-US" sz="2000" b="0" i="0" baseline="0">
              <a:latin typeface="Lucida Bright" panose="02040602050505020304" pitchFamily="18" charset="0"/>
            </a:rPr>
            <a:t>International Standard: First day of the week is Monday</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187324</xdr:colOff>
      <xdr:row>3</xdr:row>
      <xdr:rowOff>31749</xdr:rowOff>
    </xdr:from>
    <xdr:to>
      <xdr:col>8</xdr:col>
      <xdr:colOff>0</xdr:colOff>
      <xdr:row>7</xdr:row>
      <xdr:rowOff>25400</xdr:rowOff>
    </xdr:to>
    <xdr:sp macro="" textlink="">
      <xdr:nvSpPr>
        <xdr:cNvPr id="2" name="Rounded Rectangle 3">
          <a:extLst>
            <a:ext uri="{FF2B5EF4-FFF2-40B4-BE49-F238E27FC236}">
              <a16:creationId xmlns:a16="http://schemas.microsoft.com/office/drawing/2014/main" id="{6F5BF2E7-4873-4C25-B437-244407A3BDEA}"/>
            </a:ext>
          </a:extLst>
        </xdr:cNvPr>
        <xdr:cNvSpPr/>
      </xdr:nvSpPr>
      <xdr:spPr>
        <a:xfrm>
          <a:off x="2600324" y="603249"/>
          <a:ext cx="5003801" cy="75565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0000"/>
              </a:solidFill>
              <a:latin typeface="Lucida Bright" panose="02040602050505020304" pitchFamily="18" charset="0"/>
              <a:cs typeface="FrankRuehl" panose="020E0503060101010101" pitchFamily="34" charset="-79"/>
            </a:rPr>
            <a:t> Check </a:t>
          </a:r>
          <a:r>
            <a:rPr lang="en-US" sz="3200" b="0" i="0">
              <a:solidFill>
                <a:schemeClr val="accent4">
                  <a:lumMod val="50000"/>
                </a:schemeClr>
              </a:solidFill>
              <a:latin typeface="Lucida Bright" panose="02040602050505020304" pitchFamily="18" charset="0"/>
              <a:cs typeface="FrankRuehl" panose="020E0503060101010101" pitchFamily="34" charset="-79"/>
            </a:rPr>
            <a:t>Problem </a:t>
          </a:r>
          <a:r>
            <a:rPr lang="en-US" sz="3200" b="1" i="0">
              <a:solidFill>
                <a:srgbClr val="C00000"/>
              </a:solidFill>
              <a:latin typeface="Lucida Bright" panose="02040602050505020304" pitchFamily="18" charset="0"/>
              <a:cs typeface="FrankRuehl" panose="020E0503060101010101" pitchFamily="34" charset="-79"/>
            </a:rPr>
            <a:t>10</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0</xdr:col>
      <xdr:colOff>272143</xdr:colOff>
      <xdr:row>0</xdr:row>
      <xdr:rowOff>149679</xdr:rowOff>
    </xdr:from>
    <xdr:to>
      <xdr:col>2</xdr:col>
      <xdr:colOff>590550</xdr:colOff>
      <xdr:row>7</xdr:row>
      <xdr:rowOff>70758</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CBB859C7-3AAD-4ADA-AF58-97C9AA860111}"/>
            </a:ext>
          </a:extLst>
        </xdr:cNvPr>
        <xdr:cNvSpPr/>
      </xdr:nvSpPr>
      <xdr:spPr>
        <a:xfrm>
          <a:off x="272143" y="149679"/>
          <a:ext cx="1537607"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8</xdr:col>
      <xdr:colOff>299358</xdr:colOff>
      <xdr:row>9</xdr:row>
      <xdr:rowOff>139961</xdr:rowOff>
    </xdr:from>
    <xdr:to>
      <xdr:col>8</xdr:col>
      <xdr:colOff>299358</xdr:colOff>
      <xdr:row>44</xdr:row>
      <xdr:rowOff>159882</xdr:rowOff>
    </xdr:to>
    <xdr:cxnSp macro="">
      <xdr:nvCxnSpPr>
        <xdr:cNvPr id="6" name="Straight Connector 5">
          <a:extLst>
            <a:ext uri="{FF2B5EF4-FFF2-40B4-BE49-F238E27FC236}">
              <a16:creationId xmlns:a16="http://schemas.microsoft.com/office/drawing/2014/main" id="{2342CA56-8A4D-4325-84A6-7F4F02F1BA0E}"/>
            </a:ext>
          </a:extLst>
        </xdr:cNvPr>
        <xdr:cNvCxnSpPr/>
      </xdr:nvCxnSpPr>
      <xdr:spPr>
        <a:xfrm>
          <a:off x="7938408" y="1854461"/>
          <a:ext cx="0" cy="970684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238466</xdr:colOff>
      <xdr:row>10</xdr:row>
      <xdr:rowOff>41501</xdr:rowOff>
    </xdr:from>
    <xdr:to>
      <xdr:col>8</xdr:col>
      <xdr:colOff>54430</xdr:colOff>
      <xdr:row>18</xdr:row>
      <xdr:rowOff>136071</xdr:rowOff>
    </xdr:to>
    <xdr:sp macro="" textlink="">
      <xdr:nvSpPr>
        <xdr:cNvPr id="7" name="TextBox 6">
          <a:extLst>
            <a:ext uri="{FF2B5EF4-FFF2-40B4-BE49-F238E27FC236}">
              <a16:creationId xmlns:a16="http://schemas.microsoft.com/office/drawing/2014/main" id="{32F88BF9-6353-401C-9D97-D8D722FF9E66}"/>
            </a:ext>
          </a:extLst>
        </xdr:cNvPr>
        <xdr:cNvSpPr txBox="1"/>
      </xdr:nvSpPr>
      <xdr:spPr>
        <a:xfrm>
          <a:off x="848066" y="1946501"/>
          <a:ext cx="6845414" cy="210434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Calculate the expected project completion time (in weeks) using a Gantt chart.</a:t>
          </a:r>
        </a:p>
        <a:p>
          <a:r>
            <a:rPr lang="en-US" sz="2000" b="0" i="0" baseline="0">
              <a:latin typeface="Lucida Bright" panose="02040602050505020304" pitchFamily="18" charset="0"/>
            </a:rPr>
            <a:t>Use the end-of-the-period convention.</a:t>
          </a:r>
        </a:p>
      </xdr:txBody>
    </xdr:sp>
    <xdr:clientData/>
  </xdr:twoCellAnchor>
  <xdr:twoCellAnchor>
    <xdr:from>
      <xdr:col>9</xdr:col>
      <xdr:colOff>587375</xdr:colOff>
      <xdr:row>4</xdr:row>
      <xdr:rowOff>27781</xdr:rowOff>
    </xdr:from>
    <xdr:to>
      <xdr:col>16</xdr:col>
      <xdr:colOff>369094</xdr:colOff>
      <xdr:row>8</xdr:row>
      <xdr:rowOff>87313</xdr:rowOff>
    </xdr:to>
    <xdr:sp macro="" textlink="">
      <xdr:nvSpPr>
        <xdr:cNvPr id="8" name="Rounded Rectangle 10">
          <a:extLst>
            <a:ext uri="{FF2B5EF4-FFF2-40B4-BE49-F238E27FC236}">
              <a16:creationId xmlns:a16="http://schemas.microsoft.com/office/drawing/2014/main" id="{314A9EB8-73F4-44C7-B93E-635F98240348}"/>
            </a:ext>
          </a:extLst>
        </xdr:cNvPr>
        <xdr:cNvSpPr/>
      </xdr:nvSpPr>
      <xdr:spPr>
        <a:xfrm>
          <a:off x="8794750" y="789781"/>
          <a:ext cx="4210844"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9</xdr:col>
      <xdr:colOff>27214</xdr:colOff>
      <xdr:row>34</xdr:row>
      <xdr:rowOff>68036</xdr:rowOff>
    </xdr:from>
    <xdr:to>
      <xdr:col>20</xdr:col>
      <xdr:colOff>558800</xdr:colOff>
      <xdr:row>36</xdr:row>
      <xdr:rowOff>258535</xdr:rowOff>
    </xdr:to>
    <xdr:sp macro="" textlink="">
      <xdr:nvSpPr>
        <xdr:cNvPr id="9" name="TextBox 8">
          <a:extLst>
            <a:ext uri="{FF2B5EF4-FFF2-40B4-BE49-F238E27FC236}">
              <a16:creationId xmlns:a16="http://schemas.microsoft.com/office/drawing/2014/main" id="{7CF5EEBC-7701-44CC-AFB7-810AC64E1449}"/>
            </a:ext>
          </a:extLst>
        </xdr:cNvPr>
        <xdr:cNvSpPr txBox="1"/>
      </xdr:nvSpPr>
      <xdr:spPr>
        <a:xfrm>
          <a:off x="8485414" y="8742136"/>
          <a:ext cx="7122886" cy="850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0" i="0">
              <a:latin typeface="Lucida Bright" panose="02040602050505020304" pitchFamily="18" charset="0"/>
            </a:rPr>
            <a:t>The duration of this project is </a:t>
          </a:r>
          <a:r>
            <a:rPr lang="en-US" sz="2400" b="1" i="0">
              <a:solidFill>
                <a:srgbClr val="FF0000"/>
              </a:solidFill>
              <a:latin typeface="Lucida Bright" panose="02040602050505020304" pitchFamily="18" charset="0"/>
            </a:rPr>
            <a:t>15</a:t>
          </a:r>
          <a:r>
            <a:rPr lang="en-US" sz="2400" b="0" i="0">
              <a:latin typeface="Lucida Bright" panose="02040602050505020304" pitchFamily="18" charset="0"/>
            </a:rPr>
            <a:t> weeks.</a:t>
          </a:r>
        </a:p>
      </xdr:txBody>
    </xdr:sp>
    <xdr:clientData/>
  </xdr:twoCellAnchor>
  <xdr:twoCellAnchor>
    <xdr:from>
      <xdr:col>1</xdr:col>
      <xdr:colOff>81642</xdr:colOff>
      <xdr:row>38</xdr:row>
      <xdr:rowOff>39007</xdr:rowOff>
    </xdr:from>
    <xdr:to>
      <xdr:col>8</xdr:col>
      <xdr:colOff>13607</xdr:colOff>
      <xdr:row>54</xdr:row>
      <xdr:rowOff>0</xdr:rowOff>
    </xdr:to>
    <xdr:sp macro="" textlink="">
      <xdr:nvSpPr>
        <xdr:cNvPr id="10" name="TextBox 9">
          <a:extLst>
            <a:ext uri="{FF2B5EF4-FFF2-40B4-BE49-F238E27FC236}">
              <a16:creationId xmlns:a16="http://schemas.microsoft.com/office/drawing/2014/main" id="{D96CF4CA-D491-4CCA-BDD7-37F3CCBA5CB3}"/>
            </a:ext>
          </a:extLst>
        </xdr:cNvPr>
        <xdr:cNvSpPr txBox="1"/>
      </xdr:nvSpPr>
      <xdr:spPr>
        <a:xfrm>
          <a:off x="703942" y="9881507"/>
          <a:ext cx="7145565" cy="30470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i="0" baseline="0">
              <a:latin typeface="Lucida Bright" panose="02040602050505020304" pitchFamily="18" charset="0"/>
            </a:rPr>
            <a:t>Time Related Standards:</a:t>
          </a:r>
        </a:p>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Dates: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American Standard: 11/19/22</a:t>
          </a:r>
        </a:p>
        <a:p>
          <a:endParaRPr lang="en-US" sz="2000" b="0" i="0" baseline="0">
            <a:latin typeface="Lucida Bright" panose="02040602050505020304" pitchFamily="18" charset="0"/>
          </a:endParaRPr>
        </a:p>
        <a:p>
          <a:r>
            <a:rPr lang="en-US" sz="2000" b="0" i="0" baseline="0">
              <a:latin typeface="Lucida Bright" panose="02040602050505020304" pitchFamily="18" charset="0"/>
            </a:rPr>
            <a:t>Standard: 19/11/22</a:t>
          </a:r>
        </a:p>
        <a:p>
          <a:endParaRPr lang="en-US" sz="2000" b="0" i="0" baseline="0">
            <a:latin typeface="Lucida Bright" panose="02040602050505020304" pitchFamily="18" charset="0"/>
          </a:endParaRPr>
        </a:p>
        <a:p>
          <a:r>
            <a:rPr lang="en-US" sz="2000" b="0" i="0" baseline="0">
              <a:latin typeface="Lucida Bright" panose="02040602050505020304" pitchFamily="18" charset="0"/>
            </a:rPr>
            <a:t>International Standard: 2022/11/19</a:t>
          </a:r>
        </a:p>
      </xdr:txBody>
    </xdr:sp>
    <xdr:clientData/>
  </xdr:twoCellAnchor>
  <xdr:twoCellAnchor>
    <xdr:from>
      <xdr:col>9</xdr:col>
      <xdr:colOff>25400</xdr:colOff>
      <xdr:row>38</xdr:row>
      <xdr:rowOff>81643</xdr:rowOff>
    </xdr:from>
    <xdr:to>
      <xdr:col>20</xdr:col>
      <xdr:colOff>610507</xdr:colOff>
      <xdr:row>53</xdr:row>
      <xdr:rowOff>152400</xdr:rowOff>
    </xdr:to>
    <xdr:sp macro="" textlink="">
      <xdr:nvSpPr>
        <xdr:cNvPr id="11" name="TextBox 10">
          <a:extLst>
            <a:ext uri="{FF2B5EF4-FFF2-40B4-BE49-F238E27FC236}">
              <a16:creationId xmlns:a16="http://schemas.microsoft.com/office/drawing/2014/main" id="{0BF29DD9-26C2-44AA-B33B-3ACBB57ECFA5}"/>
            </a:ext>
          </a:extLst>
        </xdr:cNvPr>
        <xdr:cNvSpPr txBox="1"/>
      </xdr:nvSpPr>
      <xdr:spPr>
        <a:xfrm>
          <a:off x="8483600" y="9924143"/>
          <a:ext cx="7176407" cy="297905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b="0" i="0" baseline="0">
            <a:latin typeface="Lucida Bright" panose="02040602050505020304" pitchFamily="18" charset="0"/>
          </a:endParaRPr>
        </a:p>
        <a:p>
          <a:r>
            <a:rPr lang="en-US" sz="2000" b="1" i="0" baseline="0">
              <a:solidFill>
                <a:srgbClr val="C00000"/>
              </a:solidFill>
              <a:latin typeface="Lucida Bright" panose="02040602050505020304" pitchFamily="18" charset="0"/>
            </a:rPr>
            <a:t>Weeks: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American Standard: First day of the week is Sunday</a:t>
          </a:r>
        </a:p>
        <a:p>
          <a:endParaRPr lang="en-US" sz="2000" b="0" i="0" baseline="0">
            <a:latin typeface="Lucida Bright" panose="02040602050505020304" pitchFamily="18" charset="0"/>
          </a:endParaRPr>
        </a:p>
        <a:p>
          <a:endParaRPr lang="en-US" sz="2000" b="0" i="0" baseline="0">
            <a:latin typeface="Lucida Bright" panose="02040602050505020304" pitchFamily="18" charset="0"/>
          </a:endParaRPr>
        </a:p>
        <a:p>
          <a:r>
            <a:rPr lang="en-US" sz="2000" b="0" i="0" baseline="0">
              <a:latin typeface="Lucida Bright" panose="02040602050505020304" pitchFamily="18" charset="0"/>
            </a:rPr>
            <a:t>International Standard: First day of the week is Monday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127001</xdr:colOff>
      <xdr:row>11</xdr:row>
      <xdr:rowOff>389619</xdr:rowOff>
    </xdr:from>
    <xdr:to>
      <xdr:col>18</xdr:col>
      <xdr:colOff>158751</xdr:colOff>
      <xdr:row>43</xdr:row>
      <xdr:rowOff>97519</xdr:rowOff>
    </xdr:to>
    <xdr:cxnSp macro="">
      <xdr:nvCxnSpPr>
        <xdr:cNvPr id="2" name="Straight Connector 1">
          <a:extLst>
            <a:ext uri="{FF2B5EF4-FFF2-40B4-BE49-F238E27FC236}">
              <a16:creationId xmlns:a16="http://schemas.microsoft.com/office/drawing/2014/main" id="{D67EE443-8EB7-4F87-A416-DDC5FCDA1BF3}"/>
            </a:ext>
          </a:extLst>
        </xdr:cNvPr>
        <xdr:cNvCxnSpPr/>
      </xdr:nvCxnSpPr>
      <xdr:spPr>
        <a:xfrm>
          <a:off x="16376651" y="2961369"/>
          <a:ext cx="31750" cy="97472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269875</xdr:colOff>
      <xdr:row>2</xdr:row>
      <xdr:rowOff>54430</xdr:rowOff>
    </xdr:from>
    <xdr:to>
      <xdr:col>2</xdr:col>
      <xdr:colOff>585107</xdr:colOff>
      <xdr:row>8</xdr:row>
      <xdr:rowOff>95252</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B4604DAA-A772-4C5F-A799-0457DA71BCBD}"/>
            </a:ext>
          </a:extLst>
        </xdr:cNvPr>
        <xdr:cNvSpPr/>
      </xdr:nvSpPr>
      <xdr:spPr>
        <a:xfrm>
          <a:off x="269875" y="435430"/>
          <a:ext cx="1534432"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4</xdr:col>
      <xdr:colOff>484416</xdr:colOff>
      <xdr:row>3</xdr:row>
      <xdr:rowOff>6804</xdr:rowOff>
    </xdr:from>
    <xdr:to>
      <xdr:col>9</xdr:col>
      <xdr:colOff>898073</xdr:colOff>
      <xdr:row>7</xdr:row>
      <xdr:rowOff>108858</xdr:rowOff>
    </xdr:to>
    <xdr:sp macro="" textlink="">
      <xdr:nvSpPr>
        <xdr:cNvPr id="5" name="Rounded Rectangle 3">
          <a:extLst>
            <a:ext uri="{FF2B5EF4-FFF2-40B4-BE49-F238E27FC236}">
              <a16:creationId xmlns:a16="http://schemas.microsoft.com/office/drawing/2014/main" id="{B793962B-F922-4F2E-90B0-CB2CCF493277}"/>
            </a:ext>
          </a:extLst>
        </xdr:cNvPr>
        <xdr:cNvSpPr/>
      </xdr:nvSpPr>
      <xdr:spPr>
        <a:xfrm>
          <a:off x="2933702" y="578304"/>
          <a:ext cx="5747657" cy="86405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baseline="0">
              <a:solidFill>
                <a:srgbClr val="FF0000"/>
              </a:solidFill>
              <a:latin typeface="Lucida Bright" panose="02040602050505020304" pitchFamily="18" charset="0"/>
              <a:cs typeface="FrankRuehl" panose="020E0503060101010101" pitchFamily="34" charset="-79"/>
            </a:rPr>
            <a:t> </a:t>
          </a:r>
          <a:r>
            <a:rPr lang="en-US" sz="3600" b="1" i="0" baseline="0">
              <a:solidFill>
                <a:srgbClr val="FF0000"/>
              </a:solidFill>
              <a:latin typeface="Lucida Bright" panose="02040602050505020304" pitchFamily="18" charset="0"/>
              <a:cs typeface="FrankRuehl" panose="020E0503060101010101" pitchFamily="34" charset="-79"/>
            </a:rPr>
            <a:t>Check</a:t>
          </a:r>
          <a:r>
            <a:rPr lang="en-US" sz="3600" b="0" i="0" baseline="0">
              <a:solidFill>
                <a:srgbClr val="FF0000"/>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1</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6" name="Left Arrow 1">
          <a:hlinkClick xmlns:r="http://schemas.openxmlformats.org/officeDocument/2006/relationships" r:id="rId2"/>
          <a:extLst>
            <a:ext uri="{FF2B5EF4-FFF2-40B4-BE49-F238E27FC236}">
              <a16:creationId xmlns:a16="http://schemas.microsoft.com/office/drawing/2014/main" id="{2C19FD47-5008-4744-AE09-4EC9A068BF85}"/>
            </a:ext>
          </a:extLst>
        </xdr:cNvPr>
        <xdr:cNvSpPr/>
      </xdr:nvSpPr>
      <xdr:spPr>
        <a:xfrm>
          <a:off x="269875" y="435430"/>
          <a:ext cx="1534432"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7</xdr:col>
      <xdr:colOff>15875</xdr:colOff>
      <xdr:row>16</xdr:row>
      <xdr:rowOff>150813</xdr:rowOff>
    </xdr:from>
    <xdr:to>
      <xdr:col>7</xdr:col>
      <xdr:colOff>1136650</xdr:colOff>
      <xdr:row>16</xdr:row>
      <xdr:rowOff>160338</xdr:rowOff>
    </xdr:to>
    <xdr:cxnSp macro="">
      <xdr:nvCxnSpPr>
        <xdr:cNvPr id="8" name="Straight Connector 7">
          <a:extLst>
            <a:ext uri="{FF2B5EF4-FFF2-40B4-BE49-F238E27FC236}">
              <a16:creationId xmlns:a16="http://schemas.microsoft.com/office/drawing/2014/main" id="{C9AFA00B-7517-4344-AA5E-88247BE38F98}"/>
            </a:ext>
          </a:extLst>
        </xdr:cNvPr>
        <xdr:cNvCxnSpPr>
          <a:stCxn id="10" idx="6"/>
          <a:endCxn id="11" idx="2"/>
        </xdr:cNvCxnSpPr>
      </xdr:nvCxnSpPr>
      <xdr:spPr>
        <a:xfrm>
          <a:off x="4283075" y="5332413"/>
          <a:ext cx="1120775" cy="952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11</xdr:col>
      <xdr:colOff>974906</xdr:colOff>
      <xdr:row>10</xdr:row>
      <xdr:rowOff>185058</xdr:rowOff>
    </xdr:from>
    <xdr:to>
      <xdr:col>17</xdr:col>
      <xdr:colOff>435429</xdr:colOff>
      <xdr:row>12</xdr:row>
      <xdr:rowOff>183517</xdr:rowOff>
    </xdr:to>
    <xdr:sp macro="" textlink="">
      <xdr:nvSpPr>
        <xdr:cNvPr id="9" name="TextBox 8">
          <a:extLst>
            <a:ext uri="{FF2B5EF4-FFF2-40B4-BE49-F238E27FC236}">
              <a16:creationId xmlns:a16="http://schemas.microsoft.com/office/drawing/2014/main" id="{77FF1626-3C1C-4DF0-B6C0-6EE5F9A8C57E}"/>
            </a:ext>
          </a:extLst>
        </xdr:cNvPr>
        <xdr:cNvSpPr txBox="1"/>
      </xdr:nvSpPr>
      <xdr:spPr>
        <a:xfrm>
          <a:off x="11882392" y="2177144"/>
          <a:ext cx="4587694" cy="1087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t>The  shortest path: 1-3-5-7-10-13</a:t>
          </a:r>
        </a:p>
        <a:p>
          <a:endParaRPr lang="en-US" sz="1800" baseline="0"/>
        </a:p>
        <a:p>
          <a:r>
            <a:rPr lang="en-US" sz="1800" baseline="0"/>
            <a:t>Distance = 50 + 100 + 120 + 60 + 100 = 430</a:t>
          </a:r>
          <a:endParaRPr lang="en-US" sz="1800"/>
        </a:p>
      </xdr:txBody>
    </xdr:sp>
    <xdr:clientData/>
  </xdr:twoCellAnchor>
  <xdr:twoCellAnchor>
    <xdr:from>
      <xdr:col>5</xdr:col>
      <xdr:colOff>587375</xdr:colOff>
      <xdr:row>15</xdr:row>
      <xdr:rowOff>238125</xdr:rowOff>
    </xdr:from>
    <xdr:to>
      <xdr:col>7</xdr:col>
      <xdr:colOff>15875</xdr:colOff>
      <xdr:row>17</xdr:row>
      <xdr:rowOff>31750</xdr:rowOff>
    </xdr:to>
    <xdr:sp macro="" textlink="">
      <xdr:nvSpPr>
        <xdr:cNvPr id="10" name="Oval 9">
          <a:extLst>
            <a:ext uri="{FF2B5EF4-FFF2-40B4-BE49-F238E27FC236}">
              <a16:creationId xmlns:a16="http://schemas.microsoft.com/office/drawing/2014/main" id="{315B49F2-A931-4C25-B0B0-52696D6396F0}"/>
            </a:ext>
          </a:extLst>
        </xdr:cNvPr>
        <xdr:cNvSpPr/>
      </xdr:nvSpPr>
      <xdr:spPr>
        <a:xfrm>
          <a:off x="3635375" y="5010150"/>
          <a:ext cx="647700" cy="64135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b="1">
              <a:solidFill>
                <a:schemeClr val="tx2">
                  <a:lumMod val="50000"/>
                </a:schemeClr>
              </a:solidFill>
            </a:rPr>
            <a:t>1</a:t>
          </a:r>
        </a:p>
      </xdr:txBody>
    </xdr:sp>
    <xdr:clientData/>
  </xdr:twoCellAnchor>
  <xdr:twoCellAnchor>
    <xdr:from>
      <xdr:col>7</xdr:col>
      <xdr:colOff>1136650</xdr:colOff>
      <xdr:row>15</xdr:row>
      <xdr:rowOff>247650</xdr:rowOff>
    </xdr:from>
    <xdr:to>
      <xdr:col>8</xdr:col>
      <xdr:colOff>88900</xdr:colOff>
      <xdr:row>17</xdr:row>
      <xdr:rowOff>41275</xdr:rowOff>
    </xdr:to>
    <xdr:sp macro="" textlink="">
      <xdr:nvSpPr>
        <xdr:cNvPr id="11" name="Oval 10">
          <a:extLst>
            <a:ext uri="{FF2B5EF4-FFF2-40B4-BE49-F238E27FC236}">
              <a16:creationId xmlns:a16="http://schemas.microsoft.com/office/drawing/2014/main" id="{F853CC85-3357-494C-9034-314BF90BC3D6}"/>
            </a:ext>
          </a:extLst>
        </xdr:cNvPr>
        <xdr:cNvSpPr/>
      </xdr:nvSpPr>
      <xdr:spPr>
        <a:xfrm>
          <a:off x="5403850" y="5019675"/>
          <a:ext cx="638175" cy="64135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3</a:t>
          </a:r>
        </a:p>
      </xdr:txBody>
    </xdr:sp>
    <xdr:clientData/>
  </xdr:twoCellAnchor>
  <xdr:twoCellAnchor>
    <xdr:from>
      <xdr:col>7</xdr:col>
      <xdr:colOff>15875</xdr:colOff>
      <xdr:row>12</xdr:row>
      <xdr:rowOff>231707</xdr:rowOff>
    </xdr:from>
    <xdr:to>
      <xdr:col>7</xdr:col>
      <xdr:colOff>975644</xdr:colOff>
      <xdr:row>16</xdr:row>
      <xdr:rowOff>150813</xdr:rowOff>
    </xdr:to>
    <xdr:cxnSp macro="">
      <xdr:nvCxnSpPr>
        <xdr:cNvPr id="12" name="Straight Connector 11">
          <a:extLst>
            <a:ext uri="{FF2B5EF4-FFF2-40B4-BE49-F238E27FC236}">
              <a16:creationId xmlns:a16="http://schemas.microsoft.com/office/drawing/2014/main" id="{3F32316D-C64C-4769-AC20-7BABC5B5C52F}"/>
            </a:ext>
          </a:extLst>
        </xdr:cNvPr>
        <xdr:cNvCxnSpPr>
          <a:stCxn id="10" idx="6"/>
          <a:endCxn id="15" idx="3"/>
        </xdr:cNvCxnSpPr>
      </xdr:nvCxnSpPr>
      <xdr:spPr>
        <a:xfrm flipV="1">
          <a:off x="4283075" y="3365432"/>
          <a:ext cx="959769" cy="19669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342900</xdr:colOff>
      <xdr:row>13</xdr:row>
      <xdr:rowOff>152400</xdr:rowOff>
    </xdr:from>
    <xdr:to>
      <xdr:col>7</xdr:col>
      <xdr:colOff>1041400</xdr:colOff>
      <xdr:row>14</xdr:row>
      <xdr:rowOff>184150</xdr:rowOff>
    </xdr:to>
    <xdr:sp macro="" textlink="">
      <xdr:nvSpPr>
        <xdr:cNvPr id="13" name="Rounded Rectangle 16">
          <a:extLst>
            <a:ext uri="{FF2B5EF4-FFF2-40B4-BE49-F238E27FC236}">
              <a16:creationId xmlns:a16="http://schemas.microsoft.com/office/drawing/2014/main" id="{38C8AEBF-9776-4FBC-A591-B37886F43698}"/>
            </a:ext>
          </a:extLst>
        </xdr:cNvPr>
        <xdr:cNvSpPr/>
      </xdr:nvSpPr>
      <xdr:spPr>
        <a:xfrm>
          <a:off x="4610100" y="3905250"/>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7</xdr:col>
      <xdr:colOff>209550</xdr:colOff>
      <xdr:row>15</xdr:row>
      <xdr:rowOff>368300</xdr:rowOff>
    </xdr:from>
    <xdr:to>
      <xdr:col>7</xdr:col>
      <xdr:colOff>908050</xdr:colOff>
      <xdr:row>16</xdr:row>
      <xdr:rowOff>304800</xdr:rowOff>
    </xdr:to>
    <xdr:sp macro="" textlink="">
      <xdr:nvSpPr>
        <xdr:cNvPr id="14" name="Rounded Rectangle 17">
          <a:extLst>
            <a:ext uri="{FF2B5EF4-FFF2-40B4-BE49-F238E27FC236}">
              <a16:creationId xmlns:a16="http://schemas.microsoft.com/office/drawing/2014/main" id="{AD114699-7E53-4AF2-B7AE-377CB4B40FD7}"/>
            </a:ext>
          </a:extLst>
        </xdr:cNvPr>
        <xdr:cNvSpPr/>
      </xdr:nvSpPr>
      <xdr:spPr>
        <a:xfrm>
          <a:off x="4476750" y="5140325"/>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50</a:t>
          </a:r>
        </a:p>
      </xdr:txBody>
    </xdr:sp>
    <xdr:clientData/>
  </xdr:twoCellAnchor>
  <xdr:twoCellAnchor>
    <xdr:from>
      <xdr:col>7</xdr:col>
      <xdr:colOff>882650</xdr:colOff>
      <xdr:row>11</xdr:row>
      <xdr:rowOff>231775</xdr:rowOff>
    </xdr:from>
    <xdr:to>
      <xdr:col>7</xdr:col>
      <xdr:colOff>1517650</xdr:colOff>
      <xdr:row>12</xdr:row>
      <xdr:rowOff>327025</xdr:rowOff>
    </xdr:to>
    <xdr:sp macro="" textlink="">
      <xdr:nvSpPr>
        <xdr:cNvPr id="15" name="Oval 14">
          <a:extLst>
            <a:ext uri="{FF2B5EF4-FFF2-40B4-BE49-F238E27FC236}">
              <a16:creationId xmlns:a16="http://schemas.microsoft.com/office/drawing/2014/main" id="{3D7E4F22-257A-4134-989C-20997A996FE0}"/>
            </a:ext>
          </a:extLst>
        </xdr:cNvPr>
        <xdr:cNvSpPr/>
      </xdr:nvSpPr>
      <xdr:spPr>
        <a:xfrm>
          <a:off x="5149850" y="2803525"/>
          <a:ext cx="635000" cy="65722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2</a:t>
          </a:r>
        </a:p>
      </xdr:txBody>
    </xdr:sp>
    <xdr:clientData/>
  </xdr:twoCellAnchor>
  <xdr:twoCellAnchor>
    <xdr:from>
      <xdr:col>7</xdr:col>
      <xdr:colOff>860425</xdr:colOff>
      <xdr:row>21</xdr:row>
      <xdr:rowOff>50800</xdr:rowOff>
    </xdr:from>
    <xdr:to>
      <xdr:col>7</xdr:col>
      <xdr:colOff>1495425</xdr:colOff>
      <xdr:row>23</xdr:row>
      <xdr:rowOff>34925</xdr:rowOff>
    </xdr:to>
    <xdr:sp macro="" textlink="">
      <xdr:nvSpPr>
        <xdr:cNvPr id="16" name="Oval 15">
          <a:extLst>
            <a:ext uri="{FF2B5EF4-FFF2-40B4-BE49-F238E27FC236}">
              <a16:creationId xmlns:a16="http://schemas.microsoft.com/office/drawing/2014/main" id="{1793F70E-E31C-486A-ACA4-3F10127A751E}"/>
            </a:ext>
          </a:extLst>
        </xdr:cNvPr>
        <xdr:cNvSpPr/>
      </xdr:nvSpPr>
      <xdr:spPr>
        <a:xfrm>
          <a:off x="5127625" y="7004050"/>
          <a:ext cx="635000"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4</a:t>
          </a:r>
        </a:p>
      </xdr:txBody>
    </xdr:sp>
    <xdr:clientData/>
  </xdr:twoCellAnchor>
  <xdr:twoCellAnchor>
    <xdr:from>
      <xdr:col>8</xdr:col>
      <xdr:colOff>1235075</xdr:colOff>
      <xdr:row>12</xdr:row>
      <xdr:rowOff>520700</xdr:rowOff>
    </xdr:from>
    <xdr:to>
      <xdr:col>9</xdr:col>
      <xdr:colOff>60325</xdr:colOff>
      <xdr:row>14</xdr:row>
      <xdr:rowOff>234950</xdr:rowOff>
    </xdr:to>
    <xdr:sp macro="" textlink="">
      <xdr:nvSpPr>
        <xdr:cNvPr id="17" name="Oval 16">
          <a:extLst>
            <a:ext uri="{FF2B5EF4-FFF2-40B4-BE49-F238E27FC236}">
              <a16:creationId xmlns:a16="http://schemas.microsoft.com/office/drawing/2014/main" id="{3C38AF47-8A5C-45C7-B3F2-7155ADAC6664}"/>
            </a:ext>
          </a:extLst>
        </xdr:cNvPr>
        <xdr:cNvSpPr/>
      </xdr:nvSpPr>
      <xdr:spPr>
        <a:xfrm>
          <a:off x="7188200" y="3654425"/>
          <a:ext cx="635000" cy="64770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5</a:t>
          </a:r>
        </a:p>
      </xdr:txBody>
    </xdr:sp>
    <xdr:clientData/>
  </xdr:twoCellAnchor>
  <xdr:twoCellAnchor>
    <xdr:from>
      <xdr:col>8</xdr:col>
      <xdr:colOff>1222375</xdr:colOff>
      <xdr:row>18</xdr:row>
      <xdr:rowOff>190500</xdr:rowOff>
    </xdr:from>
    <xdr:to>
      <xdr:col>9</xdr:col>
      <xdr:colOff>47625</xdr:colOff>
      <xdr:row>20</xdr:row>
      <xdr:rowOff>174625</xdr:rowOff>
    </xdr:to>
    <xdr:sp macro="" textlink="">
      <xdr:nvSpPr>
        <xdr:cNvPr id="18" name="Oval 17">
          <a:extLst>
            <a:ext uri="{FF2B5EF4-FFF2-40B4-BE49-F238E27FC236}">
              <a16:creationId xmlns:a16="http://schemas.microsoft.com/office/drawing/2014/main" id="{CD3822D3-9269-44E2-80FD-C18EF5A0725F}"/>
            </a:ext>
          </a:extLst>
        </xdr:cNvPr>
        <xdr:cNvSpPr/>
      </xdr:nvSpPr>
      <xdr:spPr>
        <a:xfrm>
          <a:off x="7175500" y="6143625"/>
          <a:ext cx="635000"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6</a:t>
          </a:r>
        </a:p>
      </xdr:txBody>
    </xdr:sp>
    <xdr:clientData/>
  </xdr:twoCellAnchor>
  <xdr:twoCellAnchor>
    <xdr:from>
      <xdr:col>9</xdr:col>
      <xdr:colOff>1327150</xdr:colOff>
      <xdr:row>10</xdr:row>
      <xdr:rowOff>422275</xdr:rowOff>
    </xdr:from>
    <xdr:to>
      <xdr:col>10</xdr:col>
      <xdr:colOff>612775</xdr:colOff>
      <xdr:row>11</xdr:row>
      <xdr:rowOff>533400</xdr:rowOff>
    </xdr:to>
    <xdr:sp macro="" textlink="">
      <xdr:nvSpPr>
        <xdr:cNvPr id="19" name="Oval 18">
          <a:extLst>
            <a:ext uri="{FF2B5EF4-FFF2-40B4-BE49-F238E27FC236}">
              <a16:creationId xmlns:a16="http://schemas.microsoft.com/office/drawing/2014/main" id="{703D2D1C-5656-4A41-9980-40CBCFF184E7}"/>
            </a:ext>
          </a:extLst>
        </xdr:cNvPr>
        <xdr:cNvSpPr/>
      </xdr:nvSpPr>
      <xdr:spPr>
        <a:xfrm>
          <a:off x="9090025" y="2460625"/>
          <a:ext cx="638175" cy="64452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7</a:t>
          </a:r>
        </a:p>
      </xdr:txBody>
    </xdr:sp>
    <xdr:clientData/>
  </xdr:twoCellAnchor>
  <xdr:twoCellAnchor>
    <xdr:from>
      <xdr:col>10</xdr:col>
      <xdr:colOff>34925</xdr:colOff>
      <xdr:row>14</xdr:row>
      <xdr:rowOff>511175</xdr:rowOff>
    </xdr:from>
    <xdr:to>
      <xdr:col>10</xdr:col>
      <xdr:colOff>669925</xdr:colOff>
      <xdr:row>16</xdr:row>
      <xdr:rowOff>50800</xdr:rowOff>
    </xdr:to>
    <xdr:sp macro="" textlink="">
      <xdr:nvSpPr>
        <xdr:cNvPr id="20" name="Oval 19">
          <a:extLst>
            <a:ext uri="{FF2B5EF4-FFF2-40B4-BE49-F238E27FC236}">
              <a16:creationId xmlns:a16="http://schemas.microsoft.com/office/drawing/2014/main" id="{8C723B9C-BDF5-4C22-9EBF-7B2E3720E258}"/>
            </a:ext>
          </a:extLst>
        </xdr:cNvPr>
        <xdr:cNvSpPr/>
      </xdr:nvSpPr>
      <xdr:spPr>
        <a:xfrm>
          <a:off x="9150350" y="4578350"/>
          <a:ext cx="635000" cy="65405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8</a:t>
          </a:r>
        </a:p>
      </xdr:txBody>
    </xdr:sp>
    <xdr:clientData/>
  </xdr:twoCellAnchor>
  <xdr:twoCellAnchor>
    <xdr:from>
      <xdr:col>9</xdr:col>
      <xdr:colOff>1282700</xdr:colOff>
      <xdr:row>20</xdr:row>
      <xdr:rowOff>155575</xdr:rowOff>
    </xdr:from>
    <xdr:to>
      <xdr:col>10</xdr:col>
      <xdr:colOff>568325</xdr:colOff>
      <xdr:row>22</xdr:row>
      <xdr:rowOff>139700</xdr:rowOff>
    </xdr:to>
    <xdr:sp macro="" textlink="">
      <xdr:nvSpPr>
        <xdr:cNvPr id="21" name="Oval 20">
          <a:extLst>
            <a:ext uri="{FF2B5EF4-FFF2-40B4-BE49-F238E27FC236}">
              <a16:creationId xmlns:a16="http://schemas.microsoft.com/office/drawing/2014/main" id="{1711A9C4-9AEA-4ADF-A833-4AAB4FCD3CA3}"/>
            </a:ext>
          </a:extLst>
        </xdr:cNvPr>
        <xdr:cNvSpPr/>
      </xdr:nvSpPr>
      <xdr:spPr>
        <a:xfrm>
          <a:off x="9045575" y="6775450"/>
          <a:ext cx="638175"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9</a:t>
          </a:r>
        </a:p>
      </xdr:txBody>
    </xdr:sp>
    <xdr:clientData/>
  </xdr:twoCellAnchor>
  <xdr:twoCellAnchor>
    <xdr:from>
      <xdr:col>11</xdr:col>
      <xdr:colOff>815975</xdr:colOff>
      <xdr:row>12</xdr:row>
      <xdr:rowOff>450850</xdr:rowOff>
    </xdr:from>
    <xdr:to>
      <xdr:col>12</xdr:col>
      <xdr:colOff>101600</xdr:colOff>
      <xdr:row>14</xdr:row>
      <xdr:rowOff>165100</xdr:rowOff>
    </xdr:to>
    <xdr:sp macro="" textlink="">
      <xdr:nvSpPr>
        <xdr:cNvPr id="22" name="Oval 21">
          <a:extLst>
            <a:ext uri="{FF2B5EF4-FFF2-40B4-BE49-F238E27FC236}">
              <a16:creationId xmlns:a16="http://schemas.microsoft.com/office/drawing/2014/main" id="{5B837463-1FBB-4795-B657-8458B7DE9FDD}"/>
            </a:ext>
          </a:extLst>
        </xdr:cNvPr>
        <xdr:cNvSpPr/>
      </xdr:nvSpPr>
      <xdr:spPr>
        <a:xfrm>
          <a:off x="11455400" y="3584575"/>
          <a:ext cx="628650" cy="64770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10</a:t>
          </a:r>
        </a:p>
      </xdr:txBody>
    </xdr:sp>
    <xdr:clientData/>
  </xdr:twoCellAnchor>
  <xdr:twoCellAnchor>
    <xdr:from>
      <xdr:col>11</xdr:col>
      <xdr:colOff>920750</xdr:colOff>
      <xdr:row>17</xdr:row>
      <xdr:rowOff>111125</xdr:rowOff>
    </xdr:from>
    <xdr:to>
      <xdr:col>12</xdr:col>
      <xdr:colOff>206375</xdr:colOff>
      <xdr:row>19</xdr:row>
      <xdr:rowOff>95250</xdr:rowOff>
    </xdr:to>
    <xdr:sp macro="" textlink="">
      <xdr:nvSpPr>
        <xdr:cNvPr id="23" name="Oval 22">
          <a:extLst>
            <a:ext uri="{FF2B5EF4-FFF2-40B4-BE49-F238E27FC236}">
              <a16:creationId xmlns:a16="http://schemas.microsoft.com/office/drawing/2014/main" id="{617E667A-3850-4DE3-A799-1DE596CE88B7}"/>
            </a:ext>
          </a:extLst>
        </xdr:cNvPr>
        <xdr:cNvSpPr/>
      </xdr:nvSpPr>
      <xdr:spPr>
        <a:xfrm>
          <a:off x="11560175" y="5730875"/>
          <a:ext cx="628650"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11</a:t>
          </a:r>
        </a:p>
      </xdr:txBody>
    </xdr:sp>
    <xdr:clientData/>
  </xdr:twoCellAnchor>
  <xdr:twoCellAnchor>
    <xdr:from>
      <xdr:col>14</xdr:col>
      <xdr:colOff>136525</xdr:colOff>
      <xdr:row>18</xdr:row>
      <xdr:rowOff>247650</xdr:rowOff>
    </xdr:from>
    <xdr:to>
      <xdr:col>15</xdr:col>
      <xdr:colOff>168275</xdr:colOff>
      <xdr:row>20</xdr:row>
      <xdr:rowOff>231775</xdr:rowOff>
    </xdr:to>
    <xdr:sp macro="" textlink="">
      <xdr:nvSpPr>
        <xdr:cNvPr id="24" name="Oval 23">
          <a:extLst>
            <a:ext uri="{FF2B5EF4-FFF2-40B4-BE49-F238E27FC236}">
              <a16:creationId xmlns:a16="http://schemas.microsoft.com/office/drawing/2014/main" id="{5FCA75C5-8A95-4E5D-8AA6-FDA385BC782B}"/>
            </a:ext>
          </a:extLst>
        </xdr:cNvPr>
        <xdr:cNvSpPr/>
      </xdr:nvSpPr>
      <xdr:spPr>
        <a:xfrm>
          <a:off x="13947775" y="6200775"/>
          <a:ext cx="641350"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12</a:t>
          </a:r>
        </a:p>
      </xdr:txBody>
    </xdr:sp>
    <xdr:clientData/>
  </xdr:twoCellAnchor>
  <xdr:twoCellAnchor>
    <xdr:from>
      <xdr:col>14</xdr:col>
      <xdr:colOff>3175</xdr:colOff>
      <xdr:row>13</xdr:row>
      <xdr:rowOff>231775</xdr:rowOff>
    </xdr:from>
    <xdr:to>
      <xdr:col>15</xdr:col>
      <xdr:colOff>34925</xdr:colOff>
      <xdr:row>14</xdr:row>
      <xdr:rowOff>565150</xdr:rowOff>
    </xdr:to>
    <xdr:sp macro="" textlink="">
      <xdr:nvSpPr>
        <xdr:cNvPr id="25" name="Oval 24">
          <a:extLst>
            <a:ext uri="{FF2B5EF4-FFF2-40B4-BE49-F238E27FC236}">
              <a16:creationId xmlns:a16="http://schemas.microsoft.com/office/drawing/2014/main" id="{561DA4A7-A4C2-41C4-A762-E1E04F92D0E1}"/>
            </a:ext>
          </a:extLst>
        </xdr:cNvPr>
        <xdr:cNvSpPr/>
      </xdr:nvSpPr>
      <xdr:spPr>
        <a:xfrm>
          <a:off x="13814425" y="3984625"/>
          <a:ext cx="641350" cy="6477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b="1">
              <a:solidFill>
                <a:schemeClr val="tx2">
                  <a:lumMod val="50000"/>
                </a:schemeClr>
              </a:solidFill>
            </a:rPr>
            <a:t>13</a:t>
          </a:r>
        </a:p>
      </xdr:txBody>
    </xdr:sp>
    <xdr:clientData/>
  </xdr:twoCellAnchor>
  <xdr:twoCellAnchor>
    <xdr:from>
      <xdr:col>7</xdr:col>
      <xdr:colOff>15875</xdr:colOff>
      <xdr:row>16</xdr:row>
      <xdr:rowOff>150813</xdr:rowOff>
    </xdr:from>
    <xdr:to>
      <xdr:col>7</xdr:col>
      <xdr:colOff>953419</xdr:colOff>
      <xdr:row>21</xdr:row>
      <xdr:rowOff>146118</xdr:rowOff>
    </xdr:to>
    <xdr:cxnSp macro="">
      <xdr:nvCxnSpPr>
        <xdr:cNvPr id="26" name="Straight Connector 25">
          <a:extLst>
            <a:ext uri="{FF2B5EF4-FFF2-40B4-BE49-F238E27FC236}">
              <a16:creationId xmlns:a16="http://schemas.microsoft.com/office/drawing/2014/main" id="{43FEF900-8484-40D3-A066-34E839870094}"/>
            </a:ext>
          </a:extLst>
        </xdr:cNvPr>
        <xdr:cNvCxnSpPr>
          <a:stCxn id="10" idx="6"/>
          <a:endCxn id="16" idx="1"/>
        </xdr:cNvCxnSpPr>
      </xdr:nvCxnSpPr>
      <xdr:spPr>
        <a:xfrm>
          <a:off x="4283075" y="5332413"/>
          <a:ext cx="937544" cy="1766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1517650</xdr:colOff>
      <xdr:row>12</xdr:row>
      <xdr:rowOff>1588</xdr:rowOff>
    </xdr:from>
    <xdr:to>
      <xdr:col>8</xdr:col>
      <xdr:colOff>1235075</xdr:colOff>
      <xdr:row>13</xdr:row>
      <xdr:rowOff>227013</xdr:rowOff>
    </xdr:to>
    <xdr:cxnSp macro="">
      <xdr:nvCxnSpPr>
        <xdr:cNvPr id="27" name="Straight Connector 26">
          <a:extLst>
            <a:ext uri="{FF2B5EF4-FFF2-40B4-BE49-F238E27FC236}">
              <a16:creationId xmlns:a16="http://schemas.microsoft.com/office/drawing/2014/main" id="{E28EB468-7B79-4153-BA16-F9DB64FAC0B3}"/>
            </a:ext>
          </a:extLst>
        </xdr:cNvPr>
        <xdr:cNvCxnSpPr>
          <a:stCxn id="15" idx="6"/>
          <a:endCxn id="17" idx="2"/>
        </xdr:cNvCxnSpPr>
      </xdr:nvCxnSpPr>
      <xdr:spPr>
        <a:xfrm>
          <a:off x="5784850" y="3135313"/>
          <a:ext cx="1403350" cy="844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88900</xdr:colOff>
      <xdr:row>13</xdr:row>
      <xdr:rowOff>227013</xdr:rowOff>
    </xdr:from>
    <xdr:to>
      <xdr:col>8</xdr:col>
      <xdr:colOff>1235075</xdr:colOff>
      <xdr:row>16</xdr:row>
      <xdr:rowOff>160338</xdr:rowOff>
    </xdr:to>
    <xdr:cxnSp macro="">
      <xdr:nvCxnSpPr>
        <xdr:cNvPr id="28" name="Straight Connector 27">
          <a:extLst>
            <a:ext uri="{FF2B5EF4-FFF2-40B4-BE49-F238E27FC236}">
              <a16:creationId xmlns:a16="http://schemas.microsoft.com/office/drawing/2014/main" id="{1C8D1E6E-AA83-4AEE-A11C-9504370FD23E}"/>
            </a:ext>
          </a:extLst>
        </xdr:cNvPr>
        <xdr:cNvCxnSpPr>
          <a:stCxn id="11" idx="6"/>
          <a:endCxn id="17" idx="2"/>
        </xdr:cNvCxnSpPr>
      </xdr:nvCxnSpPr>
      <xdr:spPr>
        <a:xfrm flipV="1">
          <a:off x="6042025" y="3979863"/>
          <a:ext cx="1146175" cy="136207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1177925</xdr:colOff>
      <xdr:row>17</xdr:row>
      <xdr:rowOff>41275</xdr:rowOff>
    </xdr:from>
    <xdr:to>
      <xdr:col>7</xdr:col>
      <xdr:colOff>1454150</xdr:colOff>
      <xdr:row>21</xdr:row>
      <xdr:rowOff>50800</xdr:rowOff>
    </xdr:to>
    <xdr:cxnSp macro="">
      <xdr:nvCxnSpPr>
        <xdr:cNvPr id="29" name="Straight Connector 28">
          <a:extLst>
            <a:ext uri="{FF2B5EF4-FFF2-40B4-BE49-F238E27FC236}">
              <a16:creationId xmlns:a16="http://schemas.microsoft.com/office/drawing/2014/main" id="{2E0E2083-C161-4AB7-A18C-A90B521AEFD0}"/>
            </a:ext>
          </a:extLst>
        </xdr:cNvPr>
        <xdr:cNvCxnSpPr>
          <a:stCxn id="11" idx="4"/>
          <a:endCxn id="16" idx="0"/>
        </xdr:cNvCxnSpPr>
      </xdr:nvCxnSpPr>
      <xdr:spPr>
        <a:xfrm flipH="1">
          <a:off x="5445125" y="5661025"/>
          <a:ext cx="276225" cy="1343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1495425</xdr:colOff>
      <xdr:row>19</xdr:row>
      <xdr:rowOff>182563</xdr:rowOff>
    </xdr:from>
    <xdr:to>
      <xdr:col>8</xdr:col>
      <xdr:colOff>1222375</xdr:colOff>
      <xdr:row>22</xdr:row>
      <xdr:rowOff>42863</xdr:rowOff>
    </xdr:to>
    <xdr:cxnSp macro="">
      <xdr:nvCxnSpPr>
        <xdr:cNvPr id="30" name="Straight Connector 29">
          <a:extLst>
            <a:ext uri="{FF2B5EF4-FFF2-40B4-BE49-F238E27FC236}">
              <a16:creationId xmlns:a16="http://schemas.microsoft.com/office/drawing/2014/main" id="{081B3060-E0C0-488A-9896-8C5BBF351B65}"/>
            </a:ext>
          </a:extLst>
        </xdr:cNvPr>
        <xdr:cNvCxnSpPr>
          <a:stCxn id="16" idx="6"/>
          <a:endCxn id="18" idx="2"/>
        </xdr:cNvCxnSpPr>
      </xdr:nvCxnSpPr>
      <xdr:spPr>
        <a:xfrm flipV="1">
          <a:off x="5762625" y="6469063"/>
          <a:ext cx="1412875" cy="860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1539875</xdr:colOff>
      <xdr:row>14</xdr:row>
      <xdr:rowOff>234950</xdr:rowOff>
    </xdr:from>
    <xdr:to>
      <xdr:col>8</xdr:col>
      <xdr:colOff>1552575</xdr:colOff>
      <xdr:row>18</xdr:row>
      <xdr:rowOff>190500</xdr:rowOff>
    </xdr:to>
    <xdr:cxnSp macro="">
      <xdr:nvCxnSpPr>
        <xdr:cNvPr id="31" name="Straight Connector 30">
          <a:extLst>
            <a:ext uri="{FF2B5EF4-FFF2-40B4-BE49-F238E27FC236}">
              <a16:creationId xmlns:a16="http://schemas.microsoft.com/office/drawing/2014/main" id="{2C692D56-E0FA-4425-95EE-3EB392C6E448}"/>
            </a:ext>
          </a:extLst>
        </xdr:cNvPr>
        <xdr:cNvCxnSpPr>
          <a:stCxn id="17" idx="4"/>
          <a:endCxn id="18" idx="0"/>
        </xdr:cNvCxnSpPr>
      </xdr:nvCxnSpPr>
      <xdr:spPr>
        <a:xfrm flipH="1">
          <a:off x="7493000" y="4302125"/>
          <a:ext cx="12700" cy="1841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19</xdr:row>
      <xdr:rowOff>182563</xdr:rowOff>
    </xdr:from>
    <xdr:to>
      <xdr:col>9</xdr:col>
      <xdr:colOff>1282700</xdr:colOff>
      <xdr:row>21</xdr:row>
      <xdr:rowOff>147638</xdr:rowOff>
    </xdr:to>
    <xdr:cxnSp macro="">
      <xdr:nvCxnSpPr>
        <xdr:cNvPr id="32" name="Straight Connector 31">
          <a:extLst>
            <a:ext uri="{FF2B5EF4-FFF2-40B4-BE49-F238E27FC236}">
              <a16:creationId xmlns:a16="http://schemas.microsoft.com/office/drawing/2014/main" id="{9691481D-C2BE-4EF4-9694-B3D53B87B1F0}"/>
            </a:ext>
          </a:extLst>
        </xdr:cNvPr>
        <xdr:cNvCxnSpPr>
          <a:stCxn id="18" idx="6"/>
          <a:endCxn id="21" idx="2"/>
        </xdr:cNvCxnSpPr>
      </xdr:nvCxnSpPr>
      <xdr:spPr>
        <a:xfrm>
          <a:off x="7810500" y="6469063"/>
          <a:ext cx="1235075" cy="631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1777081</xdr:colOff>
      <xdr:row>14</xdr:row>
      <xdr:rowOff>139632</xdr:rowOff>
    </xdr:from>
    <xdr:to>
      <xdr:col>10</xdr:col>
      <xdr:colOff>34925</xdr:colOff>
      <xdr:row>15</xdr:row>
      <xdr:rowOff>138113</xdr:rowOff>
    </xdr:to>
    <xdr:cxnSp macro="">
      <xdr:nvCxnSpPr>
        <xdr:cNvPr id="33" name="Straight Connector 32">
          <a:extLst>
            <a:ext uri="{FF2B5EF4-FFF2-40B4-BE49-F238E27FC236}">
              <a16:creationId xmlns:a16="http://schemas.microsoft.com/office/drawing/2014/main" id="{A273E640-51C3-4792-925A-5C2929B1DD95}"/>
            </a:ext>
          </a:extLst>
        </xdr:cNvPr>
        <xdr:cNvCxnSpPr>
          <a:stCxn id="17" idx="5"/>
          <a:endCxn id="20" idx="2"/>
        </xdr:cNvCxnSpPr>
      </xdr:nvCxnSpPr>
      <xdr:spPr>
        <a:xfrm>
          <a:off x="7730206" y="4206807"/>
          <a:ext cx="1420144" cy="7033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1777081</xdr:colOff>
      <xdr:row>11</xdr:row>
      <xdr:rowOff>207963</xdr:rowOff>
    </xdr:from>
    <xdr:to>
      <xdr:col>9</xdr:col>
      <xdr:colOff>1327150</xdr:colOff>
      <xdr:row>12</xdr:row>
      <xdr:rowOff>616018</xdr:rowOff>
    </xdr:to>
    <xdr:cxnSp macro="">
      <xdr:nvCxnSpPr>
        <xdr:cNvPr id="34" name="Straight Connector 33">
          <a:extLst>
            <a:ext uri="{FF2B5EF4-FFF2-40B4-BE49-F238E27FC236}">
              <a16:creationId xmlns:a16="http://schemas.microsoft.com/office/drawing/2014/main" id="{26BB06A8-E678-4CE6-AA9C-F9F44EBE1C4B}"/>
            </a:ext>
          </a:extLst>
        </xdr:cNvPr>
        <xdr:cNvCxnSpPr>
          <a:stCxn id="17" idx="7"/>
          <a:endCxn id="19" idx="2"/>
        </xdr:cNvCxnSpPr>
      </xdr:nvCxnSpPr>
      <xdr:spPr>
        <a:xfrm flipV="1">
          <a:off x="7730206" y="2779713"/>
          <a:ext cx="1359819" cy="97003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295275</xdr:colOff>
      <xdr:row>11</xdr:row>
      <xdr:rowOff>533400</xdr:rowOff>
    </xdr:from>
    <xdr:to>
      <xdr:col>10</xdr:col>
      <xdr:colOff>352425</xdr:colOff>
      <xdr:row>14</xdr:row>
      <xdr:rowOff>511175</xdr:rowOff>
    </xdr:to>
    <xdr:cxnSp macro="">
      <xdr:nvCxnSpPr>
        <xdr:cNvPr id="35" name="Straight Connector 34">
          <a:extLst>
            <a:ext uri="{FF2B5EF4-FFF2-40B4-BE49-F238E27FC236}">
              <a16:creationId xmlns:a16="http://schemas.microsoft.com/office/drawing/2014/main" id="{EED23E7E-DE13-4C61-95FD-C8AA2C6EFD18}"/>
            </a:ext>
          </a:extLst>
        </xdr:cNvPr>
        <xdr:cNvCxnSpPr>
          <a:stCxn id="19" idx="4"/>
          <a:endCxn id="20" idx="0"/>
        </xdr:cNvCxnSpPr>
      </xdr:nvCxnSpPr>
      <xdr:spPr>
        <a:xfrm>
          <a:off x="9410700" y="3105150"/>
          <a:ext cx="57150" cy="147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250825</xdr:colOff>
      <xdr:row>16</xdr:row>
      <xdr:rowOff>50800</xdr:rowOff>
    </xdr:from>
    <xdr:to>
      <xdr:col>10</xdr:col>
      <xdr:colOff>352425</xdr:colOff>
      <xdr:row>20</xdr:row>
      <xdr:rowOff>155575</xdr:rowOff>
    </xdr:to>
    <xdr:cxnSp macro="">
      <xdr:nvCxnSpPr>
        <xdr:cNvPr id="36" name="Straight Connector 35">
          <a:extLst>
            <a:ext uri="{FF2B5EF4-FFF2-40B4-BE49-F238E27FC236}">
              <a16:creationId xmlns:a16="http://schemas.microsoft.com/office/drawing/2014/main" id="{7C3A084F-B016-4222-AEED-0C0216193FF9}"/>
            </a:ext>
          </a:extLst>
        </xdr:cNvPr>
        <xdr:cNvCxnSpPr>
          <a:stCxn id="20" idx="4"/>
          <a:endCxn id="21" idx="0"/>
        </xdr:cNvCxnSpPr>
      </xdr:nvCxnSpPr>
      <xdr:spPr>
        <a:xfrm flipH="1">
          <a:off x="9366250" y="5232400"/>
          <a:ext cx="101600" cy="1543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612775</xdr:colOff>
      <xdr:row>11</xdr:row>
      <xdr:rowOff>207963</xdr:rowOff>
    </xdr:from>
    <xdr:to>
      <xdr:col>11</xdr:col>
      <xdr:colOff>815975</xdr:colOff>
      <xdr:row>13</xdr:row>
      <xdr:rowOff>157163</xdr:rowOff>
    </xdr:to>
    <xdr:cxnSp macro="">
      <xdr:nvCxnSpPr>
        <xdr:cNvPr id="37" name="Straight Connector 36">
          <a:extLst>
            <a:ext uri="{FF2B5EF4-FFF2-40B4-BE49-F238E27FC236}">
              <a16:creationId xmlns:a16="http://schemas.microsoft.com/office/drawing/2014/main" id="{C636DEDA-00BC-4150-9491-74711A129735}"/>
            </a:ext>
          </a:extLst>
        </xdr:cNvPr>
        <xdr:cNvCxnSpPr>
          <a:stCxn id="19" idx="6"/>
          <a:endCxn id="22" idx="2"/>
        </xdr:cNvCxnSpPr>
      </xdr:nvCxnSpPr>
      <xdr:spPr>
        <a:xfrm>
          <a:off x="9728200" y="2779713"/>
          <a:ext cx="1727200" cy="11303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669925</xdr:colOff>
      <xdr:row>13</xdr:row>
      <xdr:rowOff>157163</xdr:rowOff>
    </xdr:from>
    <xdr:to>
      <xdr:col>11</xdr:col>
      <xdr:colOff>815975</xdr:colOff>
      <xdr:row>15</xdr:row>
      <xdr:rowOff>138113</xdr:rowOff>
    </xdr:to>
    <xdr:cxnSp macro="">
      <xdr:nvCxnSpPr>
        <xdr:cNvPr id="38" name="Straight Connector 37">
          <a:extLst>
            <a:ext uri="{FF2B5EF4-FFF2-40B4-BE49-F238E27FC236}">
              <a16:creationId xmlns:a16="http://schemas.microsoft.com/office/drawing/2014/main" id="{47D26F1F-14C7-4BBD-AA47-EB08BE267C4C}"/>
            </a:ext>
          </a:extLst>
        </xdr:cNvPr>
        <xdr:cNvCxnSpPr>
          <a:stCxn id="20" idx="6"/>
          <a:endCxn id="22" idx="2"/>
        </xdr:cNvCxnSpPr>
      </xdr:nvCxnSpPr>
      <xdr:spPr>
        <a:xfrm flipV="1">
          <a:off x="9785350" y="3910013"/>
          <a:ext cx="1670050" cy="1000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568325</xdr:colOff>
      <xdr:row>18</xdr:row>
      <xdr:rowOff>103188</xdr:rowOff>
    </xdr:from>
    <xdr:to>
      <xdr:col>11</xdr:col>
      <xdr:colOff>920750</xdr:colOff>
      <xdr:row>21</xdr:row>
      <xdr:rowOff>147638</xdr:rowOff>
    </xdr:to>
    <xdr:cxnSp macro="">
      <xdr:nvCxnSpPr>
        <xdr:cNvPr id="39" name="Straight Connector 38">
          <a:extLst>
            <a:ext uri="{FF2B5EF4-FFF2-40B4-BE49-F238E27FC236}">
              <a16:creationId xmlns:a16="http://schemas.microsoft.com/office/drawing/2014/main" id="{F3C9F866-B8B0-4E06-9D79-6BB6F021119B}"/>
            </a:ext>
          </a:extLst>
        </xdr:cNvPr>
        <xdr:cNvCxnSpPr>
          <a:stCxn id="21" idx="6"/>
          <a:endCxn id="23" idx="2"/>
        </xdr:cNvCxnSpPr>
      </xdr:nvCxnSpPr>
      <xdr:spPr>
        <a:xfrm flipV="1">
          <a:off x="9683750" y="6056313"/>
          <a:ext cx="1876425" cy="1044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206375</xdr:colOff>
      <xdr:row>18</xdr:row>
      <xdr:rowOff>103188</xdr:rowOff>
    </xdr:from>
    <xdr:to>
      <xdr:col>14</xdr:col>
      <xdr:colOff>136525</xdr:colOff>
      <xdr:row>19</xdr:row>
      <xdr:rowOff>239713</xdr:rowOff>
    </xdr:to>
    <xdr:cxnSp macro="">
      <xdr:nvCxnSpPr>
        <xdr:cNvPr id="40" name="Straight Connector 39">
          <a:extLst>
            <a:ext uri="{FF2B5EF4-FFF2-40B4-BE49-F238E27FC236}">
              <a16:creationId xmlns:a16="http://schemas.microsoft.com/office/drawing/2014/main" id="{A4D2BED2-1C73-4E7C-996B-FB03C2AADC1C}"/>
            </a:ext>
          </a:extLst>
        </xdr:cNvPr>
        <xdr:cNvCxnSpPr>
          <a:stCxn id="23" idx="6"/>
          <a:endCxn id="24" idx="2"/>
        </xdr:cNvCxnSpPr>
      </xdr:nvCxnSpPr>
      <xdr:spPr>
        <a:xfrm>
          <a:off x="12188825" y="6056313"/>
          <a:ext cx="1758950" cy="469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1133475</xdr:colOff>
      <xdr:row>14</xdr:row>
      <xdr:rowOff>165100</xdr:rowOff>
    </xdr:from>
    <xdr:to>
      <xdr:col>14</xdr:col>
      <xdr:colOff>136525</xdr:colOff>
      <xdr:row>19</xdr:row>
      <xdr:rowOff>239713</xdr:rowOff>
    </xdr:to>
    <xdr:cxnSp macro="">
      <xdr:nvCxnSpPr>
        <xdr:cNvPr id="41" name="Straight Connector 40">
          <a:extLst>
            <a:ext uri="{FF2B5EF4-FFF2-40B4-BE49-F238E27FC236}">
              <a16:creationId xmlns:a16="http://schemas.microsoft.com/office/drawing/2014/main" id="{87F70A6C-ED76-49CA-A1B3-BD91EFA71822}"/>
            </a:ext>
          </a:extLst>
        </xdr:cNvPr>
        <xdr:cNvCxnSpPr>
          <a:stCxn id="22" idx="4"/>
          <a:endCxn id="24" idx="2"/>
        </xdr:cNvCxnSpPr>
      </xdr:nvCxnSpPr>
      <xdr:spPr>
        <a:xfrm>
          <a:off x="11772900" y="4232275"/>
          <a:ext cx="2174875" cy="2293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101600</xdr:colOff>
      <xdr:row>13</xdr:row>
      <xdr:rowOff>155575</xdr:rowOff>
    </xdr:from>
    <xdr:to>
      <xdr:col>14</xdr:col>
      <xdr:colOff>3175</xdr:colOff>
      <xdr:row>14</xdr:row>
      <xdr:rowOff>239713</xdr:rowOff>
    </xdr:to>
    <xdr:cxnSp macro="">
      <xdr:nvCxnSpPr>
        <xdr:cNvPr id="42" name="Straight Connector 41">
          <a:extLst>
            <a:ext uri="{FF2B5EF4-FFF2-40B4-BE49-F238E27FC236}">
              <a16:creationId xmlns:a16="http://schemas.microsoft.com/office/drawing/2014/main" id="{F8BC430A-61B0-421C-ACE2-BF6C474A28D1}"/>
            </a:ext>
          </a:extLst>
        </xdr:cNvPr>
        <xdr:cNvCxnSpPr>
          <a:stCxn id="22" idx="6"/>
          <a:endCxn id="25" idx="2"/>
        </xdr:cNvCxnSpPr>
      </xdr:nvCxnSpPr>
      <xdr:spPr>
        <a:xfrm>
          <a:off x="12084050" y="3908425"/>
          <a:ext cx="1730375" cy="398463"/>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330200</xdr:colOff>
      <xdr:row>14</xdr:row>
      <xdr:rowOff>565150</xdr:rowOff>
    </xdr:from>
    <xdr:to>
      <xdr:col>14</xdr:col>
      <xdr:colOff>463550</xdr:colOff>
      <xdr:row>18</xdr:row>
      <xdr:rowOff>247650</xdr:rowOff>
    </xdr:to>
    <xdr:cxnSp macro="">
      <xdr:nvCxnSpPr>
        <xdr:cNvPr id="43" name="Straight Connector 42">
          <a:extLst>
            <a:ext uri="{FF2B5EF4-FFF2-40B4-BE49-F238E27FC236}">
              <a16:creationId xmlns:a16="http://schemas.microsoft.com/office/drawing/2014/main" id="{71545EE9-7A1E-4827-B324-E8F4CCD54CC9}"/>
            </a:ext>
          </a:extLst>
        </xdr:cNvPr>
        <xdr:cNvCxnSpPr>
          <a:stCxn id="25" idx="4"/>
          <a:endCxn id="24" idx="0"/>
        </xdr:cNvCxnSpPr>
      </xdr:nvCxnSpPr>
      <xdr:spPr>
        <a:xfrm>
          <a:off x="14141450" y="4632325"/>
          <a:ext cx="133350" cy="1568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174625</xdr:colOff>
      <xdr:row>18</xdr:row>
      <xdr:rowOff>127000</xdr:rowOff>
    </xdr:from>
    <xdr:to>
      <xdr:col>7</xdr:col>
      <xdr:colOff>873125</xdr:colOff>
      <xdr:row>19</xdr:row>
      <xdr:rowOff>142875</xdr:rowOff>
    </xdr:to>
    <xdr:sp macro="" textlink="">
      <xdr:nvSpPr>
        <xdr:cNvPr id="44" name="Rounded Rectangle 47">
          <a:extLst>
            <a:ext uri="{FF2B5EF4-FFF2-40B4-BE49-F238E27FC236}">
              <a16:creationId xmlns:a16="http://schemas.microsoft.com/office/drawing/2014/main" id="{48257605-2B4B-4E86-82EF-289784721CF6}"/>
            </a:ext>
          </a:extLst>
        </xdr:cNvPr>
        <xdr:cNvSpPr/>
      </xdr:nvSpPr>
      <xdr:spPr>
        <a:xfrm>
          <a:off x="4441825" y="608012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40</a:t>
          </a:r>
        </a:p>
      </xdr:txBody>
    </xdr:sp>
    <xdr:clientData/>
  </xdr:twoCellAnchor>
  <xdr:twoCellAnchor>
    <xdr:from>
      <xdr:col>8</xdr:col>
      <xdr:colOff>311150</xdr:colOff>
      <xdr:row>14</xdr:row>
      <xdr:rowOff>374650</xdr:rowOff>
    </xdr:from>
    <xdr:to>
      <xdr:col>8</xdr:col>
      <xdr:colOff>1009650</xdr:colOff>
      <xdr:row>15</xdr:row>
      <xdr:rowOff>25400</xdr:rowOff>
    </xdr:to>
    <xdr:sp macro="" textlink="">
      <xdr:nvSpPr>
        <xdr:cNvPr id="45" name="Rounded Rectangle 48">
          <a:extLst>
            <a:ext uri="{FF2B5EF4-FFF2-40B4-BE49-F238E27FC236}">
              <a16:creationId xmlns:a16="http://schemas.microsoft.com/office/drawing/2014/main" id="{2F52A589-6709-4FA5-9886-3D2BC5BFEE70}"/>
            </a:ext>
          </a:extLst>
        </xdr:cNvPr>
        <xdr:cNvSpPr/>
      </xdr:nvSpPr>
      <xdr:spPr>
        <a:xfrm>
          <a:off x="6264275" y="4441825"/>
          <a:ext cx="698500" cy="35560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8</xdr:col>
      <xdr:colOff>50800</xdr:colOff>
      <xdr:row>12</xdr:row>
      <xdr:rowOff>82550</xdr:rowOff>
    </xdr:from>
    <xdr:to>
      <xdr:col>8</xdr:col>
      <xdr:colOff>749300</xdr:colOff>
      <xdr:row>12</xdr:row>
      <xdr:rowOff>431800</xdr:rowOff>
    </xdr:to>
    <xdr:sp macro="" textlink="">
      <xdr:nvSpPr>
        <xdr:cNvPr id="46" name="Rounded Rectangle 49">
          <a:extLst>
            <a:ext uri="{FF2B5EF4-FFF2-40B4-BE49-F238E27FC236}">
              <a16:creationId xmlns:a16="http://schemas.microsoft.com/office/drawing/2014/main" id="{876F6C58-27DD-4CFC-923F-291A795F3F2C}"/>
            </a:ext>
          </a:extLst>
        </xdr:cNvPr>
        <xdr:cNvSpPr/>
      </xdr:nvSpPr>
      <xdr:spPr>
        <a:xfrm>
          <a:off x="6003925" y="321627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7</xdr:col>
      <xdr:colOff>1047750</xdr:colOff>
      <xdr:row>18</xdr:row>
      <xdr:rowOff>190500</xdr:rowOff>
    </xdr:from>
    <xdr:to>
      <xdr:col>8</xdr:col>
      <xdr:colOff>63500</xdr:colOff>
      <xdr:row>19</xdr:row>
      <xdr:rowOff>206375</xdr:rowOff>
    </xdr:to>
    <xdr:sp macro="" textlink="">
      <xdr:nvSpPr>
        <xdr:cNvPr id="47" name="Rounded Rectangle 50">
          <a:extLst>
            <a:ext uri="{FF2B5EF4-FFF2-40B4-BE49-F238E27FC236}">
              <a16:creationId xmlns:a16="http://schemas.microsoft.com/office/drawing/2014/main" id="{CB42F49C-06EF-4708-9117-2C6498086DBC}"/>
            </a:ext>
          </a:extLst>
        </xdr:cNvPr>
        <xdr:cNvSpPr/>
      </xdr:nvSpPr>
      <xdr:spPr>
        <a:xfrm>
          <a:off x="5314950" y="6143625"/>
          <a:ext cx="701675"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20</a:t>
          </a:r>
        </a:p>
      </xdr:txBody>
    </xdr:sp>
    <xdr:clientData/>
  </xdr:twoCellAnchor>
  <xdr:twoCellAnchor>
    <xdr:from>
      <xdr:col>8</xdr:col>
      <xdr:colOff>200025</xdr:colOff>
      <xdr:row>20</xdr:row>
      <xdr:rowOff>104775</xdr:rowOff>
    </xdr:from>
    <xdr:to>
      <xdr:col>8</xdr:col>
      <xdr:colOff>898525</xdr:colOff>
      <xdr:row>21</xdr:row>
      <xdr:rowOff>120650</xdr:rowOff>
    </xdr:to>
    <xdr:sp macro="" textlink="">
      <xdr:nvSpPr>
        <xdr:cNvPr id="48" name="Rounded Rectangle 51">
          <a:extLst>
            <a:ext uri="{FF2B5EF4-FFF2-40B4-BE49-F238E27FC236}">
              <a16:creationId xmlns:a16="http://schemas.microsoft.com/office/drawing/2014/main" id="{B99E71DC-9411-4758-8346-54104C496282}"/>
            </a:ext>
          </a:extLst>
        </xdr:cNvPr>
        <xdr:cNvSpPr/>
      </xdr:nvSpPr>
      <xdr:spPr>
        <a:xfrm>
          <a:off x="6153150" y="6724650"/>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8</xdr:col>
      <xdr:colOff>1225550</xdr:colOff>
      <xdr:row>15</xdr:row>
      <xdr:rowOff>288925</xdr:rowOff>
    </xdr:from>
    <xdr:to>
      <xdr:col>9</xdr:col>
      <xdr:colOff>114300</xdr:colOff>
      <xdr:row>16</xdr:row>
      <xdr:rowOff>225425</xdr:rowOff>
    </xdr:to>
    <xdr:sp macro="" textlink="">
      <xdr:nvSpPr>
        <xdr:cNvPr id="49" name="Rounded Rectangle 52">
          <a:extLst>
            <a:ext uri="{FF2B5EF4-FFF2-40B4-BE49-F238E27FC236}">
              <a16:creationId xmlns:a16="http://schemas.microsoft.com/office/drawing/2014/main" id="{B5592D43-F41A-41BB-9B9C-F7E20250AC03}"/>
            </a:ext>
          </a:extLst>
        </xdr:cNvPr>
        <xdr:cNvSpPr/>
      </xdr:nvSpPr>
      <xdr:spPr>
        <a:xfrm>
          <a:off x="7178675" y="5060950"/>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40</a:t>
          </a:r>
        </a:p>
      </xdr:txBody>
    </xdr:sp>
    <xdr:clientData/>
  </xdr:twoCellAnchor>
  <xdr:twoCellAnchor>
    <xdr:from>
      <xdr:col>9</xdr:col>
      <xdr:colOff>365125</xdr:colOff>
      <xdr:row>11</xdr:row>
      <xdr:rowOff>444500</xdr:rowOff>
    </xdr:from>
    <xdr:to>
      <xdr:col>9</xdr:col>
      <xdr:colOff>1063625</xdr:colOff>
      <xdr:row>12</xdr:row>
      <xdr:rowOff>238125</xdr:rowOff>
    </xdr:to>
    <xdr:sp macro="" textlink="">
      <xdr:nvSpPr>
        <xdr:cNvPr id="50" name="Rounded Rectangle 53">
          <a:extLst>
            <a:ext uri="{FF2B5EF4-FFF2-40B4-BE49-F238E27FC236}">
              <a16:creationId xmlns:a16="http://schemas.microsoft.com/office/drawing/2014/main" id="{F66C7C4E-C2C6-40A5-BF70-5B079FE6891F}"/>
            </a:ext>
          </a:extLst>
        </xdr:cNvPr>
        <xdr:cNvSpPr/>
      </xdr:nvSpPr>
      <xdr:spPr>
        <a:xfrm>
          <a:off x="8128000" y="3016250"/>
          <a:ext cx="698500" cy="35560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120</a:t>
          </a:r>
        </a:p>
      </xdr:txBody>
    </xdr:sp>
    <xdr:clientData/>
  </xdr:twoCellAnchor>
  <xdr:twoCellAnchor>
    <xdr:from>
      <xdr:col>9</xdr:col>
      <xdr:colOff>469900</xdr:colOff>
      <xdr:row>14</xdr:row>
      <xdr:rowOff>390525</xdr:rowOff>
    </xdr:from>
    <xdr:to>
      <xdr:col>9</xdr:col>
      <xdr:colOff>1168400</xdr:colOff>
      <xdr:row>15</xdr:row>
      <xdr:rowOff>41275</xdr:rowOff>
    </xdr:to>
    <xdr:sp macro="" textlink="">
      <xdr:nvSpPr>
        <xdr:cNvPr id="51" name="Rounded Rectangle 54">
          <a:extLst>
            <a:ext uri="{FF2B5EF4-FFF2-40B4-BE49-F238E27FC236}">
              <a16:creationId xmlns:a16="http://schemas.microsoft.com/office/drawing/2014/main" id="{F6DC2188-C2CA-4EDF-ADE9-C077E43443C5}"/>
            </a:ext>
          </a:extLst>
        </xdr:cNvPr>
        <xdr:cNvSpPr/>
      </xdr:nvSpPr>
      <xdr:spPr>
        <a:xfrm>
          <a:off x="8232775" y="4457700"/>
          <a:ext cx="698500" cy="35560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130</a:t>
          </a:r>
        </a:p>
      </xdr:txBody>
    </xdr:sp>
    <xdr:clientData/>
  </xdr:twoCellAnchor>
  <xdr:twoCellAnchor>
    <xdr:from>
      <xdr:col>9</xdr:col>
      <xdr:colOff>304800</xdr:colOff>
      <xdr:row>19</xdr:row>
      <xdr:rowOff>273050</xdr:rowOff>
    </xdr:from>
    <xdr:to>
      <xdr:col>9</xdr:col>
      <xdr:colOff>1003300</xdr:colOff>
      <xdr:row>20</xdr:row>
      <xdr:rowOff>288925</xdr:rowOff>
    </xdr:to>
    <xdr:sp macro="" textlink="">
      <xdr:nvSpPr>
        <xdr:cNvPr id="52" name="Rounded Rectangle 55">
          <a:extLst>
            <a:ext uri="{FF2B5EF4-FFF2-40B4-BE49-F238E27FC236}">
              <a16:creationId xmlns:a16="http://schemas.microsoft.com/office/drawing/2014/main" id="{4A1F9B93-F7D9-4346-B98B-2597739EF026}"/>
            </a:ext>
          </a:extLst>
        </xdr:cNvPr>
        <xdr:cNvSpPr/>
      </xdr:nvSpPr>
      <xdr:spPr>
        <a:xfrm>
          <a:off x="8067675" y="6559550"/>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10</xdr:col>
      <xdr:colOff>1025525</xdr:colOff>
      <xdr:row>11</xdr:row>
      <xdr:rowOff>406400</xdr:rowOff>
    </xdr:from>
    <xdr:to>
      <xdr:col>11</xdr:col>
      <xdr:colOff>200025</xdr:colOff>
      <xdr:row>12</xdr:row>
      <xdr:rowOff>200025</xdr:rowOff>
    </xdr:to>
    <xdr:sp macro="" textlink="">
      <xdr:nvSpPr>
        <xdr:cNvPr id="53" name="Rounded Rectangle 56">
          <a:extLst>
            <a:ext uri="{FF2B5EF4-FFF2-40B4-BE49-F238E27FC236}">
              <a16:creationId xmlns:a16="http://schemas.microsoft.com/office/drawing/2014/main" id="{588F620D-D606-44AC-9CF0-2E063FF4B29E}"/>
            </a:ext>
          </a:extLst>
        </xdr:cNvPr>
        <xdr:cNvSpPr/>
      </xdr:nvSpPr>
      <xdr:spPr>
        <a:xfrm>
          <a:off x="10140950" y="2978150"/>
          <a:ext cx="698500" cy="35560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60</a:t>
          </a:r>
        </a:p>
      </xdr:txBody>
    </xdr:sp>
    <xdr:clientData/>
  </xdr:twoCellAnchor>
  <xdr:twoCellAnchor>
    <xdr:from>
      <xdr:col>9</xdr:col>
      <xdr:colOff>1241425</xdr:colOff>
      <xdr:row>12</xdr:row>
      <xdr:rowOff>400050</xdr:rowOff>
    </xdr:from>
    <xdr:to>
      <xdr:col>10</xdr:col>
      <xdr:colOff>590550</xdr:colOff>
      <xdr:row>13</xdr:row>
      <xdr:rowOff>130175</xdr:rowOff>
    </xdr:to>
    <xdr:sp macro="" textlink="">
      <xdr:nvSpPr>
        <xdr:cNvPr id="54" name="Rounded Rectangle 57">
          <a:extLst>
            <a:ext uri="{FF2B5EF4-FFF2-40B4-BE49-F238E27FC236}">
              <a16:creationId xmlns:a16="http://schemas.microsoft.com/office/drawing/2014/main" id="{49BB3167-397D-4C07-809C-616386500D8F}"/>
            </a:ext>
          </a:extLst>
        </xdr:cNvPr>
        <xdr:cNvSpPr/>
      </xdr:nvSpPr>
      <xdr:spPr>
        <a:xfrm>
          <a:off x="9004300" y="3533775"/>
          <a:ext cx="701675"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50</a:t>
          </a:r>
        </a:p>
      </xdr:txBody>
    </xdr:sp>
    <xdr:clientData/>
  </xdr:twoCellAnchor>
  <xdr:twoCellAnchor>
    <xdr:from>
      <xdr:col>10</xdr:col>
      <xdr:colOff>1155700</xdr:colOff>
      <xdr:row>14</xdr:row>
      <xdr:rowOff>298450</xdr:rowOff>
    </xdr:from>
    <xdr:to>
      <xdr:col>11</xdr:col>
      <xdr:colOff>330200</xdr:colOff>
      <xdr:row>14</xdr:row>
      <xdr:rowOff>647700</xdr:rowOff>
    </xdr:to>
    <xdr:sp macro="" textlink="">
      <xdr:nvSpPr>
        <xdr:cNvPr id="55" name="Rounded Rectangle 58">
          <a:extLst>
            <a:ext uri="{FF2B5EF4-FFF2-40B4-BE49-F238E27FC236}">
              <a16:creationId xmlns:a16="http://schemas.microsoft.com/office/drawing/2014/main" id="{E6FD5C9B-72F7-4CBB-9667-E521B3C2D28C}"/>
            </a:ext>
          </a:extLst>
        </xdr:cNvPr>
        <xdr:cNvSpPr/>
      </xdr:nvSpPr>
      <xdr:spPr>
        <a:xfrm>
          <a:off x="10271125" y="436562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70</a:t>
          </a:r>
        </a:p>
      </xdr:txBody>
    </xdr:sp>
    <xdr:clientData/>
  </xdr:twoCellAnchor>
  <xdr:twoCellAnchor>
    <xdr:from>
      <xdr:col>10</xdr:col>
      <xdr:colOff>31750</xdr:colOff>
      <xdr:row>17</xdr:row>
      <xdr:rowOff>31750</xdr:rowOff>
    </xdr:from>
    <xdr:to>
      <xdr:col>10</xdr:col>
      <xdr:colOff>730250</xdr:colOff>
      <xdr:row>18</xdr:row>
      <xdr:rowOff>47625</xdr:rowOff>
    </xdr:to>
    <xdr:sp macro="" textlink="">
      <xdr:nvSpPr>
        <xdr:cNvPr id="56" name="Rounded Rectangle 59">
          <a:extLst>
            <a:ext uri="{FF2B5EF4-FFF2-40B4-BE49-F238E27FC236}">
              <a16:creationId xmlns:a16="http://schemas.microsoft.com/office/drawing/2014/main" id="{895C9576-AAAE-481C-A8B8-6E7E2B549904}"/>
            </a:ext>
          </a:extLst>
        </xdr:cNvPr>
        <xdr:cNvSpPr/>
      </xdr:nvSpPr>
      <xdr:spPr>
        <a:xfrm>
          <a:off x="9147175" y="5651500"/>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10</xdr:col>
      <xdr:colOff>1216025</xdr:colOff>
      <xdr:row>19</xdr:row>
      <xdr:rowOff>136525</xdr:rowOff>
    </xdr:from>
    <xdr:to>
      <xdr:col>11</xdr:col>
      <xdr:colOff>390525</xdr:colOff>
      <xdr:row>20</xdr:row>
      <xdr:rowOff>152400</xdr:rowOff>
    </xdr:to>
    <xdr:sp macro="" textlink="">
      <xdr:nvSpPr>
        <xdr:cNvPr id="57" name="Rounded Rectangle 60">
          <a:extLst>
            <a:ext uri="{FF2B5EF4-FFF2-40B4-BE49-F238E27FC236}">
              <a16:creationId xmlns:a16="http://schemas.microsoft.com/office/drawing/2014/main" id="{09A10EA3-124F-4281-9425-C73D9BC7D683}"/>
            </a:ext>
          </a:extLst>
        </xdr:cNvPr>
        <xdr:cNvSpPr/>
      </xdr:nvSpPr>
      <xdr:spPr>
        <a:xfrm>
          <a:off x="10331450" y="642302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12</xdr:col>
      <xdr:colOff>463550</xdr:colOff>
      <xdr:row>18</xdr:row>
      <xdr:rowOff>114300</xdr:rowOff>
    </xdr:from>
    <xdr:to>
      <xdr:col>12</xdr:col>
      <xdr:colOff>1162050</xdr:colOff>
      <xdr:row>19</xdr:row>
      <xdr:rowOff>130175</xdr:rowOff>
    </xdr:to>
    <xdr:sp macro="" textlink="">
      <xdr:nvSpPr>
        <xdr:cNvPr id="58" name="Rounded Rectangle 61">
          <a:extLst>
            <a:ext uri="{FF2B5EF4-FFF2-40B4-BE49-F238E27FC236}">
              <a16:creationId xmlns:a16="http://schemas.microsoft.com/office/drawing/2014/main" id="{E2048A79-4AEC-4D64-B74A-73C48A3AA665}"/>
            </a:ext>
          </a:extLst>
        </xdr:cNvPr>
        <xdr:cNvSpPr/>
      </xdr:nvSpPr>
      <xdr:spPr>
        <a:xfrm>
          <a:off x="12446000" y="606742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50</a:t>
          </a:r>
        </a:p>
      </xdr:txBody>
    </xdr:sp>
    <xdr:clientData/>
  </xdr:twoCellAnchor>
  <xdr:twoCellAnchor>
    <xdr:from>
      <xdr:col>12</xdr:col>
      <xdr:colOff>508000</xdr:colOff>
      <xdr:row>13</xdr:row>
      <xdr:rowOff>127000</xdr:rowOff>
    </xdr:from>
    <xdr:to>
      <xdr:col>12</xdr:col>
      <xdr:colOff>1206500</xdr:colOff>
      <xdr:row>14</xdr:row>
      <xdr:rowOff>158750</xdr:rowOff>
    </xdr:to>
    <xdr:sp macro="" textlink="">
      <xdr:nvSpPr>
        <xdr:cNvPr id="59" name="Rounded Rectangle 62">
          <a:extLst>
            <a:ext uri="{FF2B5EF4-FFF2-40B4-BE49-F238E27FC236}">
              <a16:creationId xmlns:a16="http://schemas.microsoft.com/office/drawing/2014/main" id="{C2C714A7-FBF2-4DFB-922C-4C098B3EF145}"/>
            </a:ext>
          </a:extLst>
        </xdr:cNvPr>
        <xdr:cNvSpPr/>
      </xdr:nvSpPr>
      <xdr:spPr>
        <a:xfrm>
          <a:off x="12490450" y="3879850"/>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12</xdr:col>
      <xdr:colOff>238125</xdr:colOff>
      <xdr:row>15</xdr:row>
      <xdr:rowOff>63500</xdr:rowOff>
    </xdr:from>
    <xdr:to>
      <xdr:col>12</xdr:col>
      <xdr:colOff>936625</xdr:colOff>
      <xdr:row>16</xdr:row>
      <xdr:rowOff>0</xdr:rowOff>
    </xdr:to>
    <xdr:sp macro="" textlink="">
      <xdr:nvSpPr>
        <xdr:cNvPr id="60" name="Rounded Rectangle 63">
          <a:extLst>
            <a:ext uri="{FF2B5EF4-FFF2-40B4-BE49-F238E27FC236}">
              <a16:creationId xmlns:a16="http://schemas.microsoft.com/office/drawing/2014/main" id="{35669705-58FC-424F-861C-1398BB7A9F52}"/>
            </a:ext>
          </a:extLst>
        </xdr:cNvPr>
        <xdr:cNvSpPr/>
      </xdr:nvSpPr>
      <xdr:spPr>
        <a:xfrm>
          <a:off x="12220575" y="4835525"/>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200</a:t>
          </a:r>
        </a:p>
      </xdr:txBody>
    </xdr:sp>
    <xdr:clientData/>
  </xdr:twoCellAnchor>
  <xdr:twoCellAnchor>
    <xdr:from>
      <xdr:col>14</xdr:col>
      <xdr:colOff>15875</xdr:colOff>
      <xdr:row>15</xdr:row>
      <xdr:rowOff>333375</xdr:rowOff>
    </xdr:from>
    <xdr:to>
      <xdr:col>15</xdr:col>
      <xdr:colOff>111125</xdr:colOff>
      <xdr:row>16</xdr:row>
      <xdr:rowOff>269875</xdr:rowOff>
    </xdr:to>
    <xdr:sp macro="" textlink="">
      <xdr:nvSpPr>
        <xdr:cNvPr id="61" name="Rounded Rectangle 64">
          <a:extLst>
            <a:ext uri="{FF2B5EF4-FFF2-40B4-BE49-F238E27FC236}">
              <a16:creationId xmlns:a16="http://schemas.microsoft.com/office/drawing/2014/main" id="{360200F5-4C91-4F75-9A52-C883C76777DA}"/>
            </a:ext>
          </a:extLst>
        </xdr:cNvPr>
        <xdr:cNvSpPr/>
      </xdr:nvSpPr>
      <xdr:spPr>
        <a:xfrm>
          <a:off x="13827125" y="5105400"/>
          <a:ext cx="70485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15</xdr:col>
      <xdr:colOff>206375</xdr:colOff>
      <xdr:row>13</xdr:row>
      <xdr:rowOff>254000</xdr:rowOff>
    </xdr:from>
    <xdr:to>
      <xdr:col>17</xdr:col>
      <xdr:colOff>365125</xdr:colOff>
      <xdr:row>14</xdr:row>
      <xdr:rowOff>444500</xdr:rowOff>
    </xdr:to>
    <xdr:sp macro="" textlink="">
      <xdr:nvSpPr>
        <xdr:cNvPr id="62" name="Rounded Rectangle 65">
          <a:extLst>
            <a:ext uri="{FF2B5EF4-FFF2-40B4-BE49-F238E27FC236}">
              <a16:creationId xmlns:a16="http://schemas.microsoft.com/office/drawing/2014/main" id="{ABA9163C-49CF-4331-B56C-25AF6840A301}"/>
            </a:ext>
          </a:extLst>
        </xdr:cNvPr>
        <xdr:cNvSpPr/>
      </xdr:nvSpPr>
      <xdr:spPr>
        <a:xfrm>
          <a:off x="14627225" y="4006850"/>
          <a:ext cx="1377950" cy="504825"/>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New Office</a:t>
          </a:r>
        </a:p>
      </xdr:txBody>
    </xdr:sp>
    <xdr:clientData/>
  </xdr:twoCellAnchor>
  <xdr:twoCellAnchor>
    <xdr:from>
      <xdr:col>3</xdr:col>
      <xdr:colOff>174625</xdr:colOff>
      <xdr:row>15</xdr:row>
      <xdr:rowOff>272415</xdr:rowOff>
    </xdr:from>
    <xdr:to>
      <xdr:col>5</xdr:col>
      <xdr:colOff>333375</xdr:colOff>
      <xdr:row>16</xdr:row>
      <xdr:rowOff>368935</xdr:rowOff>
    </xdr:to>
    <xdr:sp macro="" textlink="">
      <xdr:nvSpPr>
        <xdr:cNvPr id="63" name="Rounded Rectangle 66">
          <a:extLst>
            <a:ext uri="{FF2B5EF4-FFF2-40B4-BE49-F238E27FC236}">
              <a16:creationId xmlns:a16="http://schemas.microsoft.com/office/drawing/2014/main" id="{F1897843-49CF-4A12-B793-7F9024EB0097}"/>
            </a:ext>
          </a:extLst>
        </xdr:cNvPr>
        <xdr:cNvSpPr/>
      </xdr:nvSpPr>
      <xdr:spPr>
        <a:xfrm>
          <a:off x="2003425" y="5044440"/>
          <a:ext cx="1377950" cy="506095"/>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Old Office</a:t>
          </a:r>
        </a:p>
      </xdr:txBody>
    </xdr:sp>
    <xdr:clientData/>
  </xdr:twoCellAnchor>
  <xdr:twoCellAnchor>
    <xdr:from>
      <xdr:col>1</xdr:col>
      <xdr:colOff>27214</xdr:colOff>
      <xdr:row>26</xdr:row>
      <xdr:rowOff>163286</xdr:rowOff>
    </xdr:from>
    <xdr:to>
      <xdr:col>7</xdr:col>
      <xdr:colOff>1104355</xdr:colOff>
      <xdr:row>35</xdr:row>
      <xdr:rowOff>190500</xdr:rowOff>
    </xdr:to>
    <xdr:sp macro="" textlink="">
      <xdr:nvSpPr>
        <xdr:cNvPr id="64" name="TextBox 63">
          <a:extLst>
            <a:ext uri="{FF2B5EF4-FFF2-40B4-BE49-F238E27FC236}">
              <a16:creationId xmlns:a16="http://schemas.microsoft.com/office/drawing/2014/main" id="{6834D20C-9A6A-4322-B0A0-EF1944777AF5}"/>
            </a:ext>
          </a:extLst>
        </xdr:cNvPr>
        <xdr:cNvSpPr txBox="1"/>
      </xdr:nvSpPr>
      <xdr:spPr>
        <a:xfrm>
          <a:off x="636814" y="8354786"/>
          <a:ext cx="4734741" cy="24846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t>Transworld</a:t>
          </a:r>
          <a:r>
            <a:rPr lang="en-US" sz="1800" baseline="0"/>
            <a:t> Moving has been hired to move the office furniture and equipment of Cohen Properties to their new headquarters. What route do you recommend to minimize the overall cost of moving? This is a shortest path problem.</a:t>
          </a:r>
          <a:endParaRPr lang="en-US" sz="1800"/>
        </a:p>
      </xdr:txBody>
    </xdr:sp>
    <xdr:clientData/>
  </xdr:twoCellAnchor>
  <xdr:twoCellAnchor>
    <xdr:from>
      <xdr:col>10</xdr:col>
      <xdr:colOff>394607</xdr:colOff>
      <xdr:row>3</xdr:row>
      <xdr:rowOff>0</xdr:rowOff>
    </xdr:from>
    <xdr:to>
      <xdr:col>13</xdr:col>
      <xdr:colOff>509701</xdr:colOff>
      <xdr:row>7</xdr:row>
      <xdr:rowOff>59532</xdr:rowOff>
    </xdr:to>
    <xdr:sp macro="" textlink="">
      <xdr:nvSpPr>
        <xdr:cNvPr id="65" name="Rounded Rectangle 10">
          <a:extLst>
            <a:ext uri="{FF2B5EF4-FFF2-40B4-BE49-F238E27FC236}">
              <a16:creationId xmlns:a16="http://schemas.microsoft.com/office/drawing/2014/main" id="{3C5304A8-C21F-4C66-9F5A-03F6382E2EC2}"/>
            </a:ext>
          </a:extLst>
        </xdr:cNvPr>
        <xdr:cNvSpPr/>
      </xdr:nvSpPr>
      <xdr:spPr>
        <a:xfrm>
          <a:off x="9525000" y="571500"/>
          <a:ext cx="4210844"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127001</xdr:colOff>
      <xdr:row>11</xdr:row>
      <xdr:rowOff>389619</xdr:rowOff>
    </xdr:from>
    <xdr:to>
      <xdr:col>18</xdr:col>
      <xdr:colOff>158751</xdr:colOff>
      <xdr:row>43</xdr:row>
      <xdr:rowOff>97519</xdr:rowOff>
    </xdr:to>
    <xdr:cxnSp macro="">
      <xdr:nvCxnSpPr>
        <xdr:cNvPr id="2" name="Straight Connector 1">
          <a:extLst>
            <a:ext uri="{FF2B5EF4-FFF2-40B4-BE49-F238E27FC236}">
              <a16:creationId xmlns:a16="http://schemas.microsoft.com/office/drawing/2014/main" id="{00000000-0008-0000-0200-000002000000}"/>
            </a:ext>
          </a:extLst>
        </xdr:cNvPr>
        <xdr:cNvCxnSpPr/>
      </xdr:nvCxnSpPr>
      <xdr:spPr>
        <a:xfrm>
          <a:off x="16414751" y="2961369"/>
          <a:ext cx="31750" cy="980440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269875</xdr:colOff>
      <xdr:row>2</xdr:row>
      <xdr:rowOff>54430</xdr:rowOff>
    </xdr:from>
    <xdr:to>
      <xdr:col>2</xdr:col>
      <xdr:colOff>585107</xdr:colOff>
      <xdr:row>8</xdr:row>
      <xdr:rowOff>95252</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269875" y="435430"/>
          <a:ext cx="1534432"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3</xdr:col>
      <xdr:colOff>361953</xdr:colOff>
      <xdr:row>2</xdr:row>
      <xdr:rowOff>142877</xdr:rowOff>
    </xdr:from>
    <xdr:to>
      <xdr:col>8</xdr:col>
      <xdr:colOff>1074965</xdr:colOff>
      <xdr:row>7</xdr:row>
      <xdr:rowOff>13609</xdr:rowOff>
    </xdr:to>
    <xdr:sp macro="" textlink="">
      <xdr:nvSpPr>
        <xdr:cNvPr id="6" name="Rounded Rectangle 3">
          <a:extLst>
            <a:ext uri="{FF2B5EF4-FFF2-40B4-BE49-F238E27FC236}">
              <a16:creationId xmlns:a16="http://schemas.microsoft.com/office/drawing/2014/main" id="{00000000-0008-0000-0200-000006000000}"/>
            </a:ext>
          </a:extLst>
        </xdr:cNvPr>
        <xdr:cNvSpPr/>
      </xdr:nvSpPr>
      <xdr:spPr>
        <a:xfrm>
          <a:off x="2198917" y="523877"/>
          <a:ext cx="4849584" cy="82323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0" i="0" baseline="0">
              <a:solidFill>
                <a:srgbClr val="C00000"/>
              </a:solidFill>
              <a:latin typeface="Lucida Bright" panose="02040602050505020304" pitchFamily="18" charset="0"/>
              <a:cs typeface="FrankRuehl" panose="020E0503060101010101" pitchFamily="34" charset="-79"/>
            </a:rPr>
            <a:t>1</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7" name="Left Arrow 1">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69875" y="435430"/>
          <a:ext cx="1534432"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8</xdr:col>
      <xdr:colOff>1741716</xdr:colOff>
      <xdr:row>3</xdr:row>
      <xdr:rowOff>13609</xdr:rowOff>
    </xdr:from>
    <xdr:to>
      <xdr:col>10</xdr:col>
      <xdr:colOff>993323</xdr:colOff>
      <xdr:row>7</xdr:row>
      <xdr:rowOff>68036</xdr:rowOff>
    </xdr:to>
    <xdr:sp macro="" textlink="">
      <xdr:nvSpPr>
        <xdr:cNvPr id="9" name="Rounded Rectangle 3">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7715252" y="585109"/>
          <a:ext cx="2408464" cy="816427"/>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002060"/>
              </a:solidFill>
              <a:latin typeface="Lucida Bright" panose="02040602050505020304" pitchFamily="18" charset="0"/>
              <a:cs typeface="FrankRuehl" panose="020E0503060101010101" pitchFamily="34" charset="-79"/>
            </a:rPr>
            <a:t>Check</a:t>
          </a:r>
          <a:r>
            <a:rPr lang="en-US" sz="36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twoCellAnchor>
    <xdr:from>
      <xdr:col>7</xdr:col>
      <xdr:colOff>15875</xdr:colOff>
      <xdr:row>16</xdr:row>
      <xdr:rowOff>150813</xdr:rowOff>
    </xdr:from>
    <xdr:to>
      <xdr:col>7</xdr:col>
      <xdr:colOff>1136650</xdr:colOff>
      <xdr:row>16</xdr:row>
      <xdr:rowOff>160338</xdr:rowOff>
    </xdr:to>
    <xdr:cxnSp macro="">
      <xdr:nvCxnSpPr>
        <xdr:cNvPr id="11" name="Straight Connector 10">
          <a:extLst>
            <a:ext uri="{FF2B5EF4-FFF2-40B4-BE49-F238E27FC236}">
              <a16:creationId xmlns:a16="http://schemas.microsoft.com/office/drawing/2014/main" id="{00000000-0008-0000-0200-00000B000000}"/>
            </a:ext>
          </a:extLst>
        </xdr:cNvPr>
        <xdr:cNvCxnSpPr>
          <a:stCxn id="14" idx="6"/>
          <a:endCxn id="15" idx="2"/>
        </xdr:cNvCxnSpPr>
      </xdr:nvCxnSpPr>
      <xdr:spPr>
        <a:xfrm>
          <a:off x="4283075" y="5332413"/>
          <a:ext cx="1120775" cy="9525"/>
        </a:xfrm>
        <a:prstGeom prst="line">
          <a:avLst/>
        </a:prstGeom>
        <a:ln w="9525">
          <a:solidFill>
            <a:srgbClr val="0070C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587375</xdr:colOff>
      <xdr:row>15</xdr:row>
      <xdr:rowOff>238125</xdr:rowOff>
    </xdr:from>
    <xdr:to>
      <xdr:col>7</xdr:col>
      <xdr:colOff>15875</xdr:colOff>
      <xdr:row>17</xdr:row>
      <xdr:rowOff>31750</xdr:rowOff>
    </xdr:to>
    <xdr:sp macro="" textlink="">
      <xdr:nvSpPr>
        <xdr:cNvPr id="14" name="Oval 13">
          <a:extLst>
            <a:ext uri="{FF2B5EF4-FFF2-40B4-BE49-F238E27FC236}">
              <a16:creationId xmlns:a16="http://schemas.microsoft.com/office/drawing/2014/main" id="{00000000-0008-0000-0200-00000E000000}"/>
            </a:ext>
          </a:extLst>
        </xdr:cNvPr>
        <xdr:cNvSpPr/>
      </xdr:nvSpPr>
      <xdr:spPr>
        <a:xfrm>
          <a:off x="3635375" y="5010150"/>
          <a:ext cx="647700" cy="64135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b="1">
              <a:solidFill>
                <a:schemeClr val="tx2">
                  <a:lumMod val="50000"/>
                </a:schemeClr>
              </a:solidFill>
            </a:rPr>
            <a:t>1</a:t>
          </a:r>
        </a:p>
      </xdr:txBody>
    </xdr:sp>
    <xdr:clientData/>
  </xdr:twoCellAnchor>
  <xdr:twoCellAnchor>
    <xdr:from>
      <xdr:col>7</xdr:col>
      <xdr:colOff>1136650</xdr:colOff>
      <xdr:row>15</xdr:row>
      <xdr:rowOff>247650</xdr:rowOff>
    </xdr:from>
    <xdr:to>
      <xdr:col>8</xdr:col>
      <xdr:colOff>88900</xdr:colOff>
      <xdr:row>17</xdr:row>
      <xdr:rowOff>41275</xdr:rowOff>
    </xdr:to>
    <xdr:sp macro="" textlink="">
      <xdr:nvSpPr>
        <xdr:cNvPr id="15" name="Oval 14">
          <a:extLst>
            <a:ext uri="{FF2B5EF4-FFF2-40B4-BE49-F238E27FC236}">
              <a16:creationId xmlns:a16="http://schemas.microsoft.com/office/drawing/2014/main" id="{00000000-0008-0000-0200-00000F000000}"/>
            </a:ext>
          </a:extLst>
        </xdr:cNvPr>
        <xdr:cNvSpPr/>
      </xdr:nvSpPr>
      <xdr:spPr>
        <a:xfrm>
          <a:off x="5403850" y="5019675"/>
          <a:ext cx="638175" cy="64135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3</a:t>
          </a:r>
        </a:p>
      </xdr:txBody>
    </xdr:sp>
    <xdr:clientData/>
  </xdr:twoCellAnchor>
  <xdr:twoCellAnchor>
    <xdr:from>
      <xdr:col>7</xdr:col>
      <xdr:colOff>15875</xdr:colOff>
      <xdr:row>12</xdr:row>
      <xdr:rowOff>231707</xdr:rowOff>
    </xdr:from>
    <xdr:to>
      <xdr:col>7</xdr:col>
      <xdr:colOff>975644</xdr:colOff>
      <xdr:row>16</xdr:row>
      <xdr:rowOff>150813</xdr:rowOff>
    </xdr:to>
    <xdr:cxnSp macro="">
      <xdr:nvCxnSpPr>
        <xdr:cNvPr id="16" name="Straight Connector 15">
          <a:extLst>
            <a:ext uri="{FF2B5EF4-FFF2-40B4-BE49-F238E27FC236}">
              <a16:creationId xmlns:a16="http://schemas.microsoft.com/office/drawing/2014/main" id="{00000000-0008-0000-0200-000010000000}"/>
            </a:ext>
          </a:extLst>
        </xdr:cNvPr>
        <xdr:cNvCxnSpPr>
          <a:stCxn id="14" idx="6"/>
          <a:endCxn id="19" idx="3"/>
        </xdr:cNvCxnSpPr>
      </xdr:nvCxnSpPr>
      <xdr:spPr>
        <a:xfrm flipV="1">
          <a:off x="4283075" y="3365432"/>
          <a:ext cx="959769" cy="196698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342900</xdr:colOff>
      <xdr:row>13</xdr:row>
      <xdr:rowOff>152400</xdr:rowOff>
    </xdr:from>
    <xdr:to>
      <xdr:col>7</xdr:col>
      <xdr:colOff>1041400</xdr:colOff>
      <xdr:row>14</xdr:row>
      <xdr:rowOff>184150</xdr:rowOff>
    </xdr:to>
    <xdr:sp macro="" textlink="">
      <xdr:nvSpPr>
        <xdr:cNvPr id="17" name="Rounded Rectangle 16">
          <a:extLst>
            <a:ext uri="{FF2B5EF4-FFF2-40B4-BE49-F238E27FC236}">
              <a16:creationId xmlns:a16="http://schemas.microsoft.com/office/drawing/2014/main" id="{00000000-0008-0000-0200-000011000000}"/>
            </a:ext>
          </a:extLst>
        </xdr:cNvPr>
        <xdr:cNvSpPr/>
      </xdr:nvSpPr>
      <xdr:spPr>
        <a:xfrm>
          <a:off x="4610100" y="3905250"/>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7</xdr:col>
      <xdr:colOff>209550</xdr:colOff>
      <xdr:row>15</xdr:row>
      <xdr:rowOff>368300</xdr:rowOff>
    </xdr:from>
    <xdr:to>
      <xdr:col>7</xdr:col>
      <xdr:colOff>908050</xdr:colOff>
      <xdr:row>16</xdr:row>
      <xdr:rowOff>304800</xdr:rowOff>
    </xdr:to>
    <xdr:sp macro="" textlink="">
      <xdr:nvSpPr>
        <xdr:cNvPr id="18" name="Rounded Rectangle 17">
          <a:extLst>
            <a:ext uri="{FF2B5EF4-FFF2-40B4-BE49-F238E27FC236}">
              <a16:creationId xmlns:a16="http://schemas.microsoft.com/office/drawing/2014/main" id="{00000000-0008-0000-0200-000012000000}"/>
            </a:ext>
          </a:extLst>
        </xdr:cNvPr>
        <xdr:cNvSpPr/>
      </xdr:nvSpPr>
      <xdr:spPr>
        <a:xfrm>
          <a:off x="4476750" y="5140325"/>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50</a:t>
          </a:r>
        </a:p>
      </xdr:txBody>
    </xdr:sp>
    <xdr:clientData/>
  </xdr:twoCellAnchor>
  <xdr:twoCellAnchor>
    <xdr:from>
      <xdr:col>7</xdr:col>
      <xdr:colOff>882650</xdr:colOff>
      <xdr:row>11</xdr:row>
      <xdr:rowOff>231775</xdr:rowOff>
    </xdr:from>
    <xdr:to>
      <xdr:col>7</xdr:col>
      <xdr:colOff>1517650</xdr:colOff>
      <xdr:row>12</xdr:row>
      <xdr:rowOff>327025</xdr:rowOff>
    </xdr:to>
    <xdr:sp macro="" textlink="">
      <xdr:nvSpPr>
        <xdr:cNvPr id="19" name="Oval 18">
          <a:extLst>
            <a:ext uri="{FF2B5EF4-FFF2-40B4-BE49-F238E27FC236}">
              <a16:creationId xmlns:a16="http://schemas.microsoft.com/office/drawing/2014/main" id="{00000000-0008-0000-0200-000013000000}"/>
            </a:ext>
          </a:extLst>
        </xdr:cNvPr>
        <xdr:cNvSpPr/>
      </xdr:nvSpPr>
      <xdr:spPr>
        <a:xfrm>
          <a:off x="5149850" y="2803525"/>
          <a:ext cx="635000" cy="65722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2</a:t>
          </a:r>
        </a:p>
      </xdr:txBody>
    </xdr:sp>
    <xdr:clientData/>
  </xdr:twoCellAnchor>
  <xdr:twoCellAnchor>
    <xdr:from>
      <xdr:col>7</xdr:col>
      <xdr:colOff>860425</xdr:colOff>
      <xdr:row>21</xdr:row>
      <xdr:rowOff>50800</xdr:rowOff>
    </xdr:from>
    <xdr:to>
      <xdr:col>7</xdr:col>
      <xdr:colOff>1495425</xdr:colOff>
      <xdr:row>23</xdr:row>
      <xdr:rowOff>34925</xdr:rowOff>
    </xdr:to>
    <xdr:sp macro="" textlink="">
      <xdr:nvSpPr>
        <xdr:cNvPr id="20" name="Oval 19">
          <a:extLst>
            <a:ext uri="{FF2B5EF4-FFF2-40B4-BE49-F238E27FC236}">
              <a16:creationId xmlns:a16="http://schemas.microsoft.com/office/drawing/2014/main" id="{00000000-0008-0000-0200-000014000000}"/>
            </a:ext>
          </a:extLst>
        </xdr:cNvPr>
        <xdr:cNvSpPr/>
      </xdr:nvSpPr>
      <xdr:spPr>
        <a:xfrm>
          <a:off x="5127625" y="7004050"/>
          <a:ext cx="635000"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4</a:t>
          </a:r>
        </a:p>
      </xdr:txBody>
    </xdr:sp>
    <xdr:clientData/>
  </xdr:twoCellAnchor>
  <xdr:twoCellAnchor>
    <xdr:from>
      <xdr:col>8</xdr:col>
      <xdr:colOff>1235075</xdr:colOff>
      <xdr:row>12</xdr:row>
      <xdr:rowOff>520700</xdr:rowOff>
    </xdr:from>
    <xdr:to>
      <xdr:col>9</xdr:col>
      <xdr:colOff>60325</xdr:colOff>
      <xdr:row>14</xdr:row>
      <xdr:rowOff>234950</xdr:rowOff>
    </xdr:to>
    <xdr:sp macro="" textlink="">
      <xdr:nvSpPr>
        <xdr:cNvPr id="21" name="Oval 20">
          <a:extLst>
            <a:ext uri="{FF2B5EF4-FFF2-40B4-BE49-F238E27FC236}">
              <a16:creationId xmlns:a16="http://schemas.microsoft.com/office/drawing/2014/main" id="{00000000-0008-0000-0200-000015000000}"/>
            </a:ext>
          </a:extLst>
        </xdr:cNvPr>
        <xdr:cNvSpPr/>
      </xdr:nvSpPr>
      <xdr:spPr>
        <a:xfrm>
          <a:off x="7188200" y="3654425"/>
          <a:ext cx="635000" cy="64770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5</a:t>
          </a:r>
        </a:p>
      </xdr:txBody>
    </xdr:sp>
    <xdr:clientData/>
  </xdr:twoCellAnchor>
  <xdr:twoCellAnchor>
    <xdr:from>
      <xdr:col>8</xdr:col>
      <xdr:colOff>1222375</xdr:colOff>
      <xdr:row>18</xdr:row>
      <xdr:rowOff>190500</xdr:rowOff>
    </xdr:from>
    <xdr:to>
      <xdr:col>9</xdr:col>
      <xdr:colOff>47625</xdr:colOff>
      <xdr:row>20</xdr:row>
      <xdr:rowOff>174625</xdr:rowOff>
    </xdr:to>
    <xdr:sp macro="" textlink="">
      <xdr:nvSpPr>
        <xdr:cNvPr id="22" name="Oval 21">
          <a:extLst>
            <a:ext uri="{FF2B5EF4-FFF2-40B4-BE49-F238E27FC236}">
              <a16:creationId xmlns:a16="http://schemas.microsoft.com/office/drawing/2014/main" id="{00000000-0008-0000-0200-000016000000}"/>
            </a:ext>
          </a:extLst>
        </xdr:cNvPr>
        <xdr:cNvSpPr/>
      </xdr:nvSpPr>
      <xdr:spPr>
        <a:xfrm>
          <a:off x="7175500" y="6143625"/>
          <a:ext cx="635000"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6</a:t>
          </a:r>
        </a:p>
      </xdr:txBody>
    </xdr:sp>
    <xdr:clientData/>
  </xdr:twoCellAnchor>
  <xdr:twoCellAnchor>
    <xdr:from>
      <xdr:col>9</xdr:col>
      <xdr:colOff>1327150</xdr:colOff>
      <xdr:row>10</xdr:row>
      <xdr:rowOff>422275</xdr:rowOff>
    </xdr:from>
    <xdr:to>
      <xdr:col>10</xdr:col>
      <xdr:colOff>612775</xdr:colOff>
      <xdr:row>11</xdr:row>
      <xdr:rowOff>533400</xdr:rowOff>
    </xdr:to>
    <xdr:sp macro="" textlink="">
      <xdr:nvSpPr>
        <xdr:cNvPr id="23" name="Oval 22">
          <a:extLst>
            <a:ext uri="{FF2B5EF4-FFF2-40B4-BE49-F238E27FC236}">
              <a16:creationId xmlns:a16="http://schemas.microsoft.com/office/drawing/2014/main" id="{00000000-0008-0000-0200-000017000000}"/>
            </a:ext>
          </a:extLst>
        </xdr:cNvPr>
        <xdr:cNvSpPr/>
      </xdr:nvSpPr>
      <xdr:spPr>
        <a:xfrm>
          <a:off x="9090025" y="2460625"/>
          <a:ext cx="638175" cy="64452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7</a:t>
          </a:r>
        </a:p>
      </xdr:txBody>
    </xdr:sp>
    <xdr:clientData/>
  </xdr:twoCellAnchor>
  <xdr:twoCellAnchor>
    <xdr:from>
      <xdr:col>10</xdr:col>
      <xdr:colOff>34925</xdr:colOff>
      <xdr:row>14</xdr:row>
      <xdr:rowOff>511175</xdr:rowOff>
    </xdr:from>
    <xdr:to>
      <xdr:col>10</xdr:col>
      <xdr:colOff>669925</xdr:colOff>
      <xdr:row>16</xdr:row>
      <xdr:rowOff>50800</xdr:rowOff>
    </xdr:to>
    <xdr:sp macro="" textlink="">
      <xdr:nvSpPr>
        <xdr:cNvPr id="24" name="Oval 23">
          <a:extLst>
            <a:ext uri="{FF2B5EF4-FFF2-40B4-BE49-F238E27FC236}">
              <a16:creationId xmlns:a16="http://schemas.microsoft.com/office/drawing/2014/main" id="{00000000-0008-0000-0200-000018000000}"/>
            </a:ext>
          </a:extLst>
        </xdr:cNvPr>
        <xdr:cNvSpPr/>
      </xdr:nvSpPr>
      <xdr:spPr>
        <a:xfrm>
          <a:off x="9150350" y="4578350"/>
          <a:ext cx="635000" cy="65405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8</a:t>
          </a:r>
        </a:p>
      </xdr:txBody>
    </xdr:sp>
    <xdr:clientData/>
  </xdr:twoCellAnchor>
  <xdr:twoCellAnchor>
    <xdr:from>
      <xdr:col>9</xdr:col>
      <xdr:colOff>1282700</xdr:colOff>
      <xdr:row>20</xdr:row>
      <xdr:rowOff>155575</xdr:rowOff>
    </xdr:from>
    <xdr:to>
      <xdr:col>10</xdr:col>
      <xdr:colOff>568325</xdr:colOff>
      <xdr:row>22</xdr:row>
      <xdr:rowOff>139700</xdr:rowOff>
    </xdr:to>
    <xdr:sp macro="" textlink="">
      <xdr:nvSpPr>
        <xdr:cNvPr id="25" name="Oval 24">
          <a:extLst>
            <a:ext uri="{FF2B5EF4-FFF2-40B4-BE49-F238E27FC236}">
              <a16:creationId xmlns:a16="http://schemas.microsoft.com/office/drawing/2014/main" id="{00000000-0008-0000-0200-000019000000}"/>
            </a:ext>
          </a:extLst>
        </xdr:cNvPr>
        <xdr:cNvSpPr/>
      </xdr:nvSpPr>
      <xdr:spPr>
        <a:xfrm>
          <a:off x="9045575" y="6775450"/>
          <a:ext cx="638175"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9</a:t>
          </a:r>
        </a:p>
      </xdr:txBody>
    </xdr:sp>
    <xdr:clientData/>
  </xdr:twoCellAnchor>
  <xdr:twoCellAnchor>
    <xdr:from>
      <xdr:col>11</xdr:col>
      <xdr:colOff>815975</xdr:colOff>
      <xdr:row>12</xdr:row>
      <xdr:rowOff>450850</xdr:rowOff>
    </xdr:from>
    <xdr:to>
      <xdr:col>12</xdr:col>
      <xdr:colOff>101600</xdr:colOff>
      <xdr:row>14</xdr:row>
      <xdr:rowOff>165100</xdr:rowOff>
    </xdr:to>
    <xdr:sp macro="" textlink="">
      <xdr:nvSpPr>
        <xdr:cNvPr id="26" name="Oval 25">
          <a:extLst>
            <a:ext uri="{FF2B5EF4-FFF2-40B4-BE49-F238E27FC236}">
              <a16:creationId xmlns:a16="http://schemas.microsoft.com/office/drawing/2014/main" id="{00000000-0008-0000-0200-00001A000000}"/>
            </a:ext>
          </a:extLst>
        </xdr:cNvPr>
        <xdr:cNvSpPr/>
      </xdr:nvSpPr>
      <xdr:spPr>
        <a:xfrm>
          <a:off x="11455400" y="3584575"/>
          <a:ext cx="628650" cy="64770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10</a:t>
          </a:r>
        </a:p>
      </xdr:txBody>
    </xdr:sp>
    <xdr:clientData/>
  </xdr:twoCellAnchor>
  <xdr:twoCellAnchor>
    <xdr:from>
      <xdr:col>11</xdr:col>
      <xdr:colOff>920750</xdr:colOff>
      <xdr:row>17</xdr:row>
      <xdr:rowOff>111125</xdr:rowOff>
    </xdr:from>
    <xdr:to>
      <xdr:col>12</xdr:col>
      <xdr:colOff>206375</xdr:colOff>
      <xdr:row>19</xdr:row>
      <xdr:rowOff>95250</xdr:rowOff>
    </xdr:to>
    <xdr:sp macro="" textlink="">
      <xdr:nvSpPr>
        <xdr:cNvPr id="27" name="Oval 26">
          <a:extLst>
            <a:ext uri="{FF2B5EF4-FFF2-40B4-BE49-F238E27FC236}">
              <a16:creationId xmlns:a16="http://schemas.microsoft.com/office/drawing/2014/main" id="{00000000-0008-0000-0200-00001B000000}"/>
            </a:ext>
          </a:extLst>
        </xdr:cNvPr>
        <xdr:cNvSpPr/>
      </xdr:nvSpPr>
      <xdr:spPr>
        <a:xfrm>
          <a:off x="11560175" y="5730875"/>
          <a:ext cx="628650"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11</a:t>
          </a:r>
        </a:p>
      </xdr:txBody>
    </xdr:sp>
    <xdr:clientData/>
  </xdr:twoCellAnchor>
  <xdr:twoCellAnchor>
    <xdr:from>
      <xdr:col>14</xdr:col>
      <xdr:colOff>136525</xdr:colOff>
      <xdr:row>18</xdr:row>
      <xdr:rowOff>247650</xdr:rowOff>
    </xdr:from>
    <xdr:to>
      <xdr:col>15</xdr:col>
      <xdr:colOff>168275</xdr:colOff>
      <xdr:row>20</xdr:row>
      <xdr:rowOff>231775</xdr:rowOff>
    </xdr:to>
    <xdr:sp macro="" textlink="">
      <xdr:nvSpPr>
        <xdr:cNvPr id="28" name="Oval 27">
          <a:extLst>
            <a:ext uri="{FF2B5EF4-FFF2-40B4-BE49-F238E27FC236}">
              <a16:creationId xmlns:a16="http://schemas.microsoft.com/office/drawing/2014/main" id="{00000000-0008-0000-0200-00001C000000}"/>
            </a:ext>
          </a:extLst>
        </xdr:cNvPr>
        <xdr:cNvSpPr/>
      </xdr:nvSpPr>
      <xdr:spPr>
        <a:xfrm>
          <a:off x="13947775" y="6200775"/>
          <a:ext cx="641350" cy="65087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a:t>12</a:t>
          </a:r>
        </a:p>
      </xdr:txBody>
    </xdr:sp>
    <xdr:clientData/>
  </xdr:twoCellAnchor>
  <xdr:twoCellAnchor>
    <xdr:from>
      <xdr:col>14</xdr:col>
      <xdr:colOff>3175</xdr:colOff>
      <xdr:row>13</xdr:row>
      <xdr:rowOff>231775</xdr:rowOff>
    </xdr:from>
    <xdr:to>
      <xdr:col>15</xdr:col>
      <xdr:colOff>34925</xdr:colOff>
      <xdr:row>14</xdr:row>
      <xdr:rowOff>565150</xdr:rowOff>
    </xdr:to>
    <xdr:sp macro="" textlink="">
      <xdr:nvSpPr>
        <xdr:cNvPr id="29" name="Oval 28">
          <a:extLst>
            <a:ext uri="{FF2B5EF4-FFF2-40B4-BE49-F238E27FC236}">
              <a16:creationId xmlns:a16="http://schemas.microsoft.com/office/drawing/2014/main" id="{00000000-0008-0000-0200-00001D000000}"/>
            </a:ext>
          </a:extLst>
        </xdr:cNvPr>
        <xdr:cNvSpPr/>
      </xdr:nvSpPr>
      <xdr:spPr>
        <a:xfrm>
          <a:off x="13814425" y="3984625"/>
          <a:ext cx="641350" cy="647700"/>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000" b="1">
              <a:solidFill>
                <a:schemeClr val="tx2">
                  <a:lumMod val="50000"/>
                </a:schemeClr>
              </a:solidFill>
            </a:rPr>
            <a:t>13</a:t>
          </a:r>
        </a:p>
      </xdr:txBody>
    </xdr:sp>
    <xdr:clientData/>
  </xdr:twoCellAnchor>
  <xdr:twoCellAnchor>
    <xdr:from>
      <xdr:col>7</xdr:col>
      <xdr:colOff>15875</xdr:colOff>
      <xdr:row>16</xdr:row>
      <xdr:rowOff>150813</xdr:rowOff>
    </xdr:from>
    <xdr:to>
      <xdr:col>7</xdr:col>
      <xdr:colOff>953419</xdr:colOff>
      <xdr:row>21</xdr:row>
      <xdr:rowOff>146118</xdr:rowOff>
    </xdr:to>
    <xdr:cxnSp macro="">
      <xdr:nvCxnSpPr>
        <xdr:cNvPr id="30" name="Straight Connector 29">
          <a:extLst>
            <a:ext uri="{FF2B5EF4-FFF2-40B4-BE49-F238E27FC236}">
              <a16:creationId xmlns:a16="http://schemas.microsoft.com/office/drawing/2014/main" id="{00000000-0008-0000-0200-00001E000000}"/>
            </a:ext>
          </a:extLst>
        </xdr:cNvPr>
        <xdr:cNvCxnSpPr>
          <a:stCxn id="14" idx="6"/>
          <a:endCxn id="20" idx="1"/>
        </xdr:cNvCxnSpPr>
      </xdr:nvCxnSpPr>
      <xdr:spPr>
        <a:xfrm>
          <a:off x="4283075" y="5332413"/>
          <a:ext cx="937544" cy="17669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1517650</xdr:colOff>
      <xdr:row>12</xdr:row>
      <xdr:rowOff>1588</xdr:rowOff>
    </xdr:from>
    <xdr:to>
      <xdr:col>8</xdr:col>
      <xdr:colOff>1235075</xdr:colOff>
      <xdr:row>13</xdr:row>
      <xdr:rowOff>227013</xdr:rowOff>
    </xdr:to>
    <xdr:cxnSp macro="">
      <xdr:nvCxnSpPr>
        <xdr:cNvPr id="31" name="Straight Connector 30">
          <a:extLst>
            <a:ext uri="{FF2B5EF4-FFF2-40B4-BE49-F238E27FC236}">
              <a16:creationId xmlns:a16="http://schemas.microsoft.com/office/drawing/2014/main" id="{00000000-0008-0000-0200-00001F000000}"/>
            </a:ext>
          </a:extLst>
        </xdr:cNvPr>
        <xdr:cNvCxnSpPr>
          <a:stCxn id="19" idx="6"/>
          <a:endCxn id="21" idx="2"/>
        </xdr:cNvCxnSpPr>
      </xdr:nvCxnSpPr>
      <xdr:spPr>
        <a:xfrm>
          <a:off x="5784850" y="3135313"/>
          <a:ext cx="1403350" cy="844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88900</xdr:colOff>
      <xdr:row>13</xdr:row>
      <xdr:rowOff>227013</xdr:rowOff>
    </xdr:from>
    <xdr:to>
      <xdr:col>8</xdr:col>
      <xdr:colOff>1235075</xdr:colOff>
      <xdr:row>16</xdr:row>
      <xdr:rowOff>160338</xdr:rowOff>
    </xdr:to>
    <xdr:cxnSp macro="">
      <xdr:nvCxnSpPr>
        <xdr:cNvPr id="32" name="Straight Connector 31">
          <a:extLst>
            <a:ext uri="{FF2B5EF4-FFF2-40B4-BE49-F238E27FC236}">
              <a16:creationId xmlns:a16="http://schemas.microsoft.com/office/drawing/2014/main" id="{00000000-0008-0000-0200-000020000000}"/>
            </a:ext>
          </a:extLst>
        </xdr:cNvPr>
        <xdr:cNvCxnSpPr>
          <a:stCxn id="15" idx="6"/>
          <a:endCxn id="21" idx="2"/>
        </xdr:cNvCxnSpPr>
      </xdr:nvCxnSpPr>
      <xdr:spPr>
        <a:xfrm flipV="1">
          <a:off x="6042025" y="3979863"/>
          <a:ext cx="1146175" cy="1362075"/>
        </a:xfrm>
        <a:prstGeom prst="line">
          <a:avLst/>
        </a:prstGeom>
        <a:ln w="9525">
          <a:solidFill>
            <a:srgbClr val="0070C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1177925</xdr:colOff>
      <xdr:row>17</xdr:row>
      <xdr:rowOff>41275</xdr:rowOff>
    </xdr:from>
    <xdr:to>
      <xdr:col>7</xdr:col>
      <xdr:colOff>1454150</xdr:colOff>
      <xdr:row>21</xdr:row>
      <xdr:rowOff>50800</xdr:rowOff>
    </xdr:to>
    <xdr:cxnSp macro="">
      <xdr:nvCxnSpPr>
        <xdr:cNvPr id="33" name="Straight Connector 32">
          <a:extLst>
            <a:ext uri="{FF2B5EF4-FFF2-40B4-BE49-F238E27FC236}">
              <a16:creationId xmlns:a16="http://schemas.microsoft.com/office/drawing/2014/main" id="{00000000-0008-0000-0200-000021000000}"/>
            </a:ext>
          </a:extLst>
        </xdr:cNvPr>
        <xdr:cNvCxnSpPr>
          <a:stCxn id="15" idx="4"/>
          <a:endCxn id="20" idx="0"/>
        </xdr:cNvCxnSpPr>
      </xdr:nvCxnSpPr>
      <xdr:spPr>
        <a:xfrm flipH="1">
          <a:off x="5445125" y="5661025"/>
          <a:ext cx="276225" cy="13430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1495425</xdr:colOff>
      <xdr:row>19</xdr:row>
      <xdr:rowOff>182563</xdr:rowOff>
    </xdr:from>
    <xdr:to>
      <xdr:col>8</xdr:col>
      <xdr:colOff>1222375</xdr:colOff>
      <xdr:row>22</xdr:row>
      <xdr:rowOff>42863</xdr:rowOff>
    </xdr:to>
    <xdr:cxnSp macro="">
      <xdr:nvCxnSpPr>
        <xdr:cNvPr id="34" name="Straight Connector 33">
          <a:extLst>
            <a:ext uri="{FF2B5EF4-FFF2-40B4-BE49-F238E27FC236}">
              <a16:creationId xmlns:a16="http://schemas.microsoft.com/office/drawing/2014/main" id="{00000000-0008-0000-0200-000022000000}"/>
            </a:ext>
          </a:extLst>
        </xdr:cNvPr>
        <xdr:cNvCxnSpPr>
          <a:stCxn id="20" idx="6"/>
          <a:endCxn id="22" idx="2"/>
        </xdr:cNvCxnSpPr>
      </xdr:nvCxnSpPr>
      <xdr:spPr>
        <a:xfrm flipV="1">
          <a:off x="5762625" y="6469063"/>
          <a:ext cx="1412875" cy="8604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1539875</xdr:colOff>
      <xdr:row>14</xdr:row>
      <xdr:rowOff>234950</xdr:rowOff>
    </xdr:from>
    <xdr:to>
      <xdr:col>8</xdr:col>
      <xdr:colOff>1552575</xdr:colOff>
      <xdr:row>18</xdr:row>
      <xdr:rowOff>190500</xdr:rowOff>
    </xdr:to>
    <xdr:cxnSp macro="">
      <xdr:nvCxnSpPr>
        <xdr:cNvPr id="35" name="Straight Connector 34">
          <a:extLst>
            <a:ext uri="{FF2B5EF4-FFF2-40B4-BE49-F238E27FC236}">
              <a16:creationId xmlns:a16="http://schemas.microsoft.com/office/drawing/2014/main" id="{00000000-0008-0000-0200-000023000000}"/>
            </a:ext>
          </a:extLst>
        </xdr:cNvPr>
        <xdr:cNvCxnSpPr>
          <a:stCxn id="21" idx="4"/>
          <a:endCxn id="22" idx="0"/>
        </xdr:cNvCxnSpPr>
      </xdr:nvCxnSpPr>
      <xdr:spPr>
        <a:xfrm flipH="1">
          <a:off x="7493000" y="4302125"/>
          <a:ext cx="12700" cy="1841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47625</xdr:colOff>
      <xdr:row>19</xdr:row>
      <xdr:rowOff>182563</xdr:rowOff>
    </xdr:from>
    <xdr:to>
      <xdr:col>9</xdr:col>
      <xdr:colOff>1282700</xdr:colOff>
      <xdr:row>21</xdr:row>
      <xdr:rowOff>147638</xdr:rowOff>
    </xdr:to>
    <xdr:cxnSp macro="">
      <xdr:nvCxnSpPr>
        <xdr:cNvPr id="36" name="Straight Connector 35">
          <a:extLst>
            <a:ext uri="{FF2B5EF4-FFF2-40B4-BE49-F238E27FC236}">
              <a16:creationId xmlns:a16="http://schemas.microsoft.com/office/drawing/2014/main" id="{00000000-0008-0000-0200-000024000000}"/>
            </a:ext>
          </a:extLst>
        </xdr:cNvPr>
        <xdr:cNvCxnSpPr>
          <a:stCxn id="22" idx="6"/>
          <a:endCxn id="25" idx="2"/>
        </xdr:cNvCxnSpPr>
      </xdr:nvCxnSpPr>
      <xdr:spPr>
        <a:xfrm>
          <a:off x="7810500" y="6469063"/>
          <a:ext cx="1235075" cy="6318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1777081</xdr:colOff>
      <xdr:row>14</xdr:row>
      <xdr:rowOff>139632</xdr:rowOff>
    </xdr:from>
    <xdr:to>
      <xdr:col>10</xdr:col>
      <xdr:colOff>34925</xdr:colOff>
      <xdr:row>15</xdr:row>
      <xdr:rowOff>138113</xdr:rowOff>
    </xdr:to>
    <xdr:cxnSp macro="">
      <xdr:nvCxnSpPr>
        <xdr:cNvPr id="37" name="Straight Connector 36">
          <a:extLst>
            <a:ext uri="{FF2B5EF4-FFF2-40B4-BE49-F238E27FC236}">
              <a16:creationId xmlns:a16="http://schemas.microsoft.com/office/drawing/2014/main" id="{00000000-0008-0000-0200-000025000000}"/>
            </a:ext>
          </a:extLst>
        </xdr:cNvPr>
        <xdr:cNvCxnSpPr>
          <a:stCxn id="21" idx="5"/>
          <a:endCxn id="24" idx="2"/>
        </xdr:cNvCxnSpPr>
      </xdr:nvCxnSpPr>
      <xdr:spPr>
        <a:xfrm>
          <a:off x="7730206" y="4206807"/>
          <a:ext cx="1420144" cy="70333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1777081</xdr:colOff>
      <xdr:row>11</xdr:row>
      <xdr:rowOff>207963</xdr:rowOff>
    </xdr:from>
    <xdr:to>
      <xdr:col>9</xdr:col>
      <xdr:colOff>1327150</xdr:colOff>
      <xdr:row>12</xdr:row>
      <xdr:rowOff>616018</xdr:rowOff>
    </xdr:to>
    <xdr:cxnSp macro="">
      <xdr:nvCxnSpPr>
        <xdr:cNvPr id="38" name="Straight Connector 37">
          <a:extLst>
            <a:ext uri="{FF2B5EF4-FFF2-40B4-BE49-F238E27FC236}">
              <a16:creationId xmlns:a16="http://schemas.microsoft.com/office/drawing/2014/main" id="{00000000-0008-0000-0200-000026000000}"/>
            </a:ext>
          </a:extLst>
        </xdr:cNvPr>
        <xdr:cNvCxnSpPr>
          <a:stCxn id="21" idx="7"/>
          <a:endCxn id="23" idx="2"/>
        </xdr:cNvCxnSpPr>
      </xdr:nvCxnSpPr>
      <xdr:spPr>
        <a:xfrm flipV="1">
          <a:off x="7730206" y="2779713"/>
          <a:ext cx="1359819" cy="970030"/>
        </a:xfrm>
        <a:prstGeom prst="line">
          <a:avLst/>
        </a:prstGeom>
        <a:ln w="9525">
          <a:solidFill>
            <a:srgbClr val="0070C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295275</xdr:colOff>
      <xdr:row>11</xdr:row>
      <xdr:rowOff>533400</xdr:rowOff>
    </xdr:from>
    <xdr:to>
      <xdr:col>10</xdr:col>
      <xdr:colOff>352425</xdr:colOff>
      <xdr:row>14</xdr:row>
      <xdr:rowOff>511175</xdr:rowOff>
    </xdr:to>
    <xdr:cxnSp macro="">
      <xdr:nvCxnSpPr>
        <xdr:cNvPr id="39" name="Straight Connector 38">
          <a:extLst>
            <a:ext uri="{FF2B5EF4-FFF2-40B4-BE49-F238E27FC236}">
              <a16:creationId xmlns:a16="http://schemas.microsoft.com/office/drawing/2014/main" id="{00000000-0008-0000-0200-000027000000}"/>
            </a:ext>
          </a:extLst>
        </xdr:cNvPr>
        <xdr:cNvCxnSpPr>
          <a:stCxn id="23" idx="4"/>
          <a:endCxn id="24" idx="0"/>
        </xdr:cNvCxnSpPr>
      </xdr:nvCxnSpPr>
      <xdr:spPr>
        <a:xfrm>
          <a:off x="9410700" y="3105150"/>
          <a:ext cx="57150" cy="147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250825</xdr:colOff>
      <xdr:row>16</xdr:row>
      <xdr:rowOff>50800</xdr:rowOff>
    </xdr:from>
    <xdr:to>
      <xdr:col>10</xdr:col>
      <xdr:colOff>352425</xdr:colOff>
      <xdr:row>20</xdr:row>
      <xdr:rowOff>155575</xdr:rowOff>
    </xdr:to>
    <xdr:cxnSp macro="">
      <xdr:nvCxnSpPr>
        <xdr:cNvPr id="40" name="Straight Connector 39">
          <a:extLst>
            <a:ext uri="{FF2B5EF4-FFF2-40B4-BE49-F238E27FC236}">
              <a16:creationId xmlns:a16="http://schemas.microsoft.com/office/drawing/2014/main" id="{00000000-0008-0000-0200-000028000000}"/>
            </a:ext>
          </a:extLst>
        </xdr:cNvPr>
        <xdr:cNvCxnSpPr>
          <a:stCxn id="24" idx="4"/>
          <a:endCxn id="25" idx="0"/>
        </xdr:cNvCxnSpPr>
      </xdr:nvCxnSpPr>
      <xdr:spPr>
        <a:xfrm flipH="1">
          <a:off x="9366250" y="5232400"/>
          <a:ext cx="101600" cy="15430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612775</xdr:colOff>
      <xdr:row>11</xdr:row>
      <xdr:rowOff>207963</xdr:rowOff>
    </xdr:from>
    <xdr:to>
      <xdr:col>11</xdr:col>
      <xdr:colOff>815975</xdr:colOff>
      <xdr:row>13</xdr:row>
      <xdr:rowOff>157163</xdr:rowOff>
    </xdr:to>
    <xdr:cxnSp macro="">
      <xdr:nvCxnSpPr>
        <xdr:cNvPr id="41" name="Straight Connector 40">
          <a:extLst>
            <a:ext uri="{FF2B5EF4-FFF2-40B4-BE49-F238E27FC236}">
              <a16:creationId xmlns:a16="http://schemas.microsoft.com/office/drawing/2014/main" id="{00000000-0008-0000-0200-000029000000}"/>
            </a:ext>
          </a:extLst>
        </xdr:cNvPr>
        <xdr:cNvCxnSpPr>
          <a:stCxn id="23" idx="6"/>
          <a:endCxn id="26" idx="2"/>
        </xdr:cNvCxnSpPr>
      </xdr:nvCxnSpPr>
      <xdr:spPr>
        <a:xfrm>
          <a:off x="9728200" y="2779713"/>
          <a:ext cx="1727200" cy="1130300"/>
        </a:xfrm>
        <a:prstGeom prst="line">
          <a:avLst/>
        </a:prstGeom>
        <a:ln w="6350">
          <a:solidFill>
            <a:srgbClr val="00206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669925</xdr:colOff>
      <xdr:row>13</xdr:row>
      <xdr:rowOff>157163</xdr:rowOff>
    </xdr:from>
    <xdr:to>
      <xdr:col>11</xdr:col>
      <xdr:colOff>815975</xdr:colOff>
      <xdr:row>15</xdr:row>
      <xdr:rowOff>138113</xdr:rowOff>
    </xdr:to>
    <xdr:cxnSp macro="">
      <xdr:nvCxnSpPr>
        <xdr:cNvPr id="42" name="Straight Connector 41">
          <a:extLst>
            <a:ext uri="{FF2B5EF4-FFF2-40B4-BE49-F238E27FC236}">
              <a16:creationId xmlns:a16="http://schemas.microsoft.com/office/drawing/2014/main" id="{00000000-0008-0000-0200-00002A000000}"/>
            </a:ext>
          </a:extLst>
        </xdr:cNvPr>
        <xdr:cNvCxnSpPr>
          <a:stCxn id="24" idx="6"/>
          <a:endCxn id="26" idx="2"/>
        </xdr:cNvCxnSpPr>
      </xdr:nvCxnSpPr>
      <xdr:spPr>
        <a:xfrm flipV="1">
          <a:off x="9785350" y="3910013"/>
          <a:ext cx="1670050" cy="1000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568325</xdr:colOff>
      <xdr:row>18</xdr:row>
      <xdr:rowOff>103188</xdr:rowOff>
    </xdr:from>
    <xdr:to>
      <xdr:col>11</xdr:col>
      <xdr:colOff>920750</xdr:colOff>
      <xdr:row>21</xdr:row>
      <xdr:rowOff>147638</xdr:rowOff>
    </xdr:to>
    <xdr:cxnSp macro="">
      <xdr:nvCxnSpPr>
        <xdr:cNvPr id="43" name="Straight Connector 42">
          <a:extLst>
            <a:ext uri="{FF2B5EF4-FFF2-40B4-BE49-F238E27FC236}">
              <a16:creationId xmlns:a16="http://schemas.microsoft.com/office/drawing/2014/main" id="{00000000-0008-0000-0200-00002B000000}"/>
            </a:ext>
          </a:extLst>
        </xdr:cNvPr>
        <xdr:cNvCxnSpPr>
          <a:stCxn id="25" idx="6"/>
          <a:endCxn id="27" idx="2"/>
        </xdr:cNvCxnSpPr>
      </xdr:nvCxnSpPr>
      <xdr:spPr>
        <a:xfrm flipV="1">
          <a:off x="9683750" y="6056313"/>
          <a:ext cx="1876425" cy="10445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206375</xdr:colOff>
      <xdr:row>18</xdr:row>
      <xdr:rowOff>103188</xdr:rowOff>
    </xdr:from>
    <xdr:to>
      <xdr:col>14</xdr:col>
      <xdr:colOff>136525</xdr:colOff>
      <xdr:row>19</xdr:row>
      <xdr:rowOff>239713</xdr:rowOff>
    </xdr:to>
    <xdr:cxnSp macro="">
      <xdr:nvCxnSpPr>
        <xdr:cNvPr id="44" name="Straight Connector 43">
          <a:extLst>
            <a:ext uri="{FF2B5EF4-FFF2-40B4-BE49-F238E27FC236}">
              <a16:creationId xmlns:a16="http://schemas.microsoft.com/office/drawing/2014/main" id="{00000000-0008-0000-0200-00002C000000}"/>
            </a:ext>
          </a:extLst>
        </xdr:cNvPr>
        <xdr:cNvCxnSpPr>
          <a:stCxn id="27" idx="6"/>
          <a:endCxn id="28" idx="2"/>
        </xdr:cNvCxnSpPr>
      </xdr:nvCxnSpPr>
      <xdr:spPr>
        <a:xfrm>
          <a:off x="12188825" y="6056313"/>
          <a:ext cx="1758950" cy="4699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1133475</xdr:colOff>
      <xdr:row>14</xdr:row>
      <xdr:rowOff>165100</xdr:rowOff>
    </xdr:from>
    <xdr:to>
      <xdr:col>14</xdr:col>
      <xdr:colOff>136525</xdr:colOff>
      <xdr:row>19</xdr:row>
      <xdr:rowOff>239713</xdr:rowOff>
    </xdr:to>
    <xdr:cxnSp macro="">
      <xdr:nvCxnSpPr>
        <xdr:cNvPr id="45" name="Straight Connector 44">
          <a:extLst>
            <a:ext uri="{FF2B5EF4-FFF2-40B4-BE49-F238E27FC236}">
              <a16:creationId xmlns:a16="http://schemas.microsoft.com/office/drawing/2014/main" id="{00000000-0008-0000-0200-00002D000000}"/>
            </a:ext>
          </a:extLst>
        </xdr:cNvPr>
        <xdr:cNvCxnSpPr>
          <a:stCxn id="26" idx="4"/>
          <a:endCxn id="28" idx="2"/>
        </xdr:cNvCxnSpPr>
      </xdr:nvCxnSpPr>
      <xdr:spPr>
        <a:xfrm>
          <a:off x="11772900" y="4232275"/>
          <a:ext cx="2174875" cy="2293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101600</xdr:colOff>
      <xdr:row>13</xdr:row>
      <xdr:rowOff>155575</xdr:rowOff>
    </xdr:from>
    <xdr:to>
      <xdr:col>14</xdr:col>
      <xdr:colOff>3175</xdr:colOff>
      <xdr:row>14</xdr:row>
      <xdr:rowOff>239713</xdr:rowOff>
    </xdr:to>
    <xdr:cxnSp macro="">
      <xdr:nvCxnSpPr>
        <xdr:cNvPr id="46" name="Straight Connector 45">
          <a:extLst>
            <a:ext uri="{FF2B5EF4-FFF2-40B4-BE49-F238E27FC236}">
              <a16:creationId xmlns:a16="http://schemas.microsoft.com/office/drawing/2014/main" id="{00000000-0008-0000-0200-00002E000000}"/>
            </a:ext>
          </a:extLst>
        </xdr:cNvPr>
        <xdr:cNvCxnSpPr>
          <a:stCxn id="26" idx="6"/>
          <a:endCxn id="29" idx="2"/>
        </xdr:cNvCxnSpPr>
      </xdr:nvCxnSpPr>
      <xdr:spPr>
        <a:xfrm>
          <a:off x="12084050" y="3908425"/>
          <a:ext cx="1730375" cy="398463"/>
        </a:xfrm>
        <a:prstGeom prst="line">
          <a:avLst/>
        </a:prstGeom>
        <a:ln w="9525">
          <a:solidFill>
            <a:srgbClr val="002060"/>
          </a:solidFill>
        </a:ln>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330200</xdr:colOff>
      <xdr:row>14</xdr:row>
      <xdr:rowOff>565150</xdr:rowOff>
    </xdr:from>
    <xdr:to>
      <xdr:col>14</xdr:col>
      <xdr:colOff>463550</xdr:colOff>
      <xdr:row>18</xdr:row>
      <xdr:rowOff>247650</xdr:rowOff>
    </xdr:to>
    <xdr:cxnSp macro="">
      <xdr:nvCxnSpPr>
        <xdr:cNvPr id="47" name="Straight Connector 46">
          <a:extLst>
            <a:ext uri="{FF2B5EF4-FFF2-40B4-BE49-F238E27FC236}">
              <a16:creationId xmlns:a16="http://schemas.microsoft.com/office/drawing/2014/main" id="{00000000-0008-0000-0200-00002F000000}"/>
            </a:ext>
          </a:extLst>
        </xdr:cNvPr>
        <xdr:cNvCxnSpPr>
          <a:stCxn id="29" idx="4"/>
          <a:endCxn id="28" idx="0"/>
        </xdr:cNvCxnSpPr>
      </xdr:nvCxnSpPr>
      <xdr:spPr>
        <a:xfrm>
          <a:off x="14141450" y="4632325"/>
          <a:ext cx="133350" cy="1568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174625</xdr:colOff>
      <xdr:row>18</xdr:row>
      <xdr:rowOff>127000</xdr:rowOff>
    </xdr:from>
    <xdr:to>
      <xdr:col>7</xdr:col>
      <xdr:colOff>873125</xdr:colOff>
      <xdr:row>19</xdr:row>
      <xdr:rowOff>142875</xdr:rowOff>
    </xdr:to>
    <xdr:sp macro="" textlink="">
      <xdr:nvSpPr>
        <xdr:cNvPr id="48" name="Rounded Rectangle 47">
          <a:extLst>
            <a:ext uri="{FF2B5EF4-FFF2-40B4-BE49-F238E27FC236}">
              <a16:creationId xmlns:a16="http://schemas.microsoft.com/office/drawing/2014/main" id="{00000000-0008-0000-0200-000030000000}"/>
            </a:ext>
          </a:extLst>
        </xdr:cNvPr>
        <xdr:cNvSpPr/>
      </xdr:nvSpPr>
      <xdr:spPr>
        <a:xfrm>
          <a:off x="4441825" y="608012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40</a:t>
          </a:r>
        </a:p>
      </xdr:txBody>
    </xdr:sp>
    <xdr:clientData/>
  </xdr:twoCellAnchor>
  <xdr:twoCellAnchor>
    <xdr:from>
      <xdr:col>8</xdr:col>
      <xdr:colOff>311150</xdr:colOff>
      <xdr:row>14</xdr:row>
      <xdr:rowOff>374650</xdr:rowOff>
    </xdr:from>
    <xdr:to>
      <xdr:col>8</xdr:col>
      <xdr:colOff>1009650</xdr:colOff>
      <xdr:row>15</xdr:row>
      <xdr:rowOff>25400</xdr:rowOff>
    </xdr:to>
    <xdr:sp macro="" textlink="">
      <xdr:nvSpPr>
        <xdr:cNvPr id="49" name="Rounded Rectangle 48">
          <a:extLst>
            <a:ext uri="{FF2B5EF4-FFF2-40B4-BE49-F238E27FC236}">
              <a16:creationId xmlns:a16="http://schemas.microsoft.com/office/drawing/2014/main" id="{00000000-0008-0000-0200-000031000000}"/>
            </a:ext>
          </a:extLst>
        </xdr:cNvPr>
        <xdr:cNvSpPr/>
      </xdr:nvSpPr>
      <xdr:spPr>
        <a:xfrm>
          <a:off x="6264275" y="4441825"/>
          <a:ext cx="698500" cy="35560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8</xdr:col>
      <xdr:colOff>50800</xdr:colOff>
      <xdr:row>12</xdr:row>
      <xdr:rowOff>82550</xdr:rowOff>
    </xdr:from>
    <xdr:to>
      <xdr:col>8</xdr:col>
      <xdr:colOff>749300</xdr:colOff>
      <xdr:row>12</xdr:row>
      <xdr:rowOff>431800</xdr:rowOff>
    </xdr:to>
    <xdr:sp macro="" textlink="">
      <xdr:nvSpPr>
        <xdr:cNvPr id="50" name="Rounded Rectangle 49">
          <a:extLst>
            <a:ext uri="{FF2B5EF4-FFF2-40B4-BE49-F238E27FC236}">
              <a16:creationId xmlns:a16="http://schemas.microsoft.com/office/drawing/2014/main" id="{00000000-0008-0000-0200-000032000000}"/>
            </a:ext>
          </a:extLst>
        </xdr:cNvPr>
        <xdr:cNvSpPr/>
      </xdr:nvSpPr>
      <xdr:spPr>
        <a:xfrm>
          <a:off x="6003925" y="321627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7</xdr:col>
      <xdr:colOff>1047750</xdr:colOff>
      <xdr:row>18</xdr:row>
      <xdr:rowOff>190500</xdr:rowOff>
    </xdr:from>
    <xdr:to>
      <xdr:col>8</xdr:col>
      <xdr:colOff>63500</xdr:colOff>
      <xdr:row>19</xdr:row>
      <xdr:rowOff>206375</xdr:rowOff>
    </xdr:to>
    <xdr:sp macro="" textlink="">
      <xdr:nvSpPr>
        <xdr:cNvPr id="51" name="Rounded Rectangle 50">
          <a:extLst>
            <a:ext uri="{FF2B5EF4-FFF2-40B4-BE49-F238E27FC236}">
              <a16:creationId xmlns:a16="http://schemas.microsoft.com/office/drawing/2014/main" id="{00000000-0008-0000-0200-000033000000}"/>
            </a:ext>
          </a:extLst>
        </xdr:cNvPr>
        <xdr:cNvSpPr/>
      </xdr:nvSpPr>
      <xdr:spPr>
        <a:xfrm>
          <a:off x="5314950" y="6143625"/>
          <a:ext cx="701675"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20</a:t>
          </a:r>
        </a:p>
      </xdr:txBody>
    </xdr:sp>
    <xdr:clientData/>
  </xdr:twoCellAnchor>
  <xdr:twoCellAnchor>
    <xdr:from>
      <xdr:col>8</xdr:col>
      <xdr:colOff>200025</xdr:colOff>
      <xdr:row>20</xdr:row>
      <xdr:rowOff>104775</xdr:rowOff>
    </xdr:from>
    <xdr:to>
      <xdr:col>8</xdr:col>
      <xdr:colOff>898525</xdr:colOff>
      <xdr:row>21</xdr:row>
      <xdr:rowOff>120650</xdr:rowOff>
    </xdr:to>
    <xdr:sp macro="" textlink="">
      <xdr:nvSpPr>
        <xdr:cNvPr id="52" name="Rounded Rectangle 51">
          <a:extLst>
            <a:ext uri="{FF2B5EF4-FFF2-40B4-BE49-F238E27FC236}">
              <a16:creationId xmlns:a16="http://schemas.microsoft.com/office/drawing/2014/main" id="{00000000-0008-0000-0200-000034000000}"/>
            </a:ext>
          </a:extLst>
        </xdr:cNvPr>
        <xdr:cNvSpPr/>
      </xdr:nvSpPr>
      <xdr:spPr>
        <a:xfrm>
          <a:off x="6153150" y="6724650"/>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8</xdr:col>
      <xdr:colOff>1225550</xdr:colOff>
      <xdr:row>15</xdr:row>
      <xdr:rowOff>288925</xdr:rowOff>
    </xdr:from>
    <xdr:to>
      <xdr:col>9</xdr:col>
      <xdr:colOff>114300</xdr:colOff>
      <xdr:row>16</xdr:row>
      <xdr:rowOff>225425</xdr:rowOff>
    </xdr:to>
    <xdr:sp macro="" textlink="">
      <xdr:nvSpPr>
        <xdr:cNvPr id="53" name="Rounded Rectangle 52">
          <a:extLst>
            <a:ext uri="{FF2B5EF4-FFF2-40B4-BE49-F238E27FC236}">
              <a16:creationId xmlns:a16="http://schemas.microsoft.com/office/drawing/2014/main" id="{00000000-0008-0000-0200-000035000000}"/>
            </a:ext>
          </a:extLst>
        </xdr:cNvPr>
        <xdr:cNvSpPr/>
      </xdr:nvSpPr>
      <xdr:spPr>
        <a:xfrm>
          <a:off x="7178675" y="5060950"/>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40</a:t>
          </a:r>
        </a:p>
      </xdr:txBody>
    </xdr:sp>
    <xdr:clientData/>
  </xdr:twoCellAnchor>
  <xdr:twoCellAnchor>
    <xdr:from>
      <xdr:col>9</xdr:col>
      <xdr:colOff>365125</xdr:colOff>
      <xdr:row>11</xdr:row>
      <xdr:rowOff>444500</xdr:rowOff>
    </xdr:from>
    <xdr:to>
      <xdr:col>9</xdr:col>
      <xdr:colOff>1063625</xdr:colOff>
      <xdr:row>12</xdr:row>
      <xdr:rowOff>238125</xdr:rowOff>
    </xdr:to>
    <xdr:sp macro="" textlink="">
      <xdr:nvSpPr>
        <xdr:cNvPr id="54" name="Rounded Rectangle 53">
          <a:extLst>
            <a:ext uri="{FF2B5EF4-FFF2-40B4-BE49-F238E27FC236}">
              <a16:creationId xmlns:a16="http://schemas.microsoft.com/office/drawing/2014/main" id="{00000000-0008-0000-0200-000036000000}"/>
            </a:ext>
          </a:extLst>
        </xdr:cNvPr>
        <xdr:cNvSpPr/>
      </xdr:nvSpPr>
      <xdr:spPr>
        <a:xfrm>
          <a:off x="8128000" y="3016250"/>
          <a:ext cx="698500" cy="35560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120</a:t>
          </a:r>
        </a:p>
      </xdr:txBody>
    </xdr:sp>
    <xdr:clientData/>
  </xdr:twoCellAnchor>
  <xdr:twoCellAnchor>
    <xdr:from>
      <xdr:col>9</xdr:col>
      <xdr:colOff>469900</xdr:colOff>
      <xdr:row>14</xdr:row>
      <xdr:rowOff>390525</xdr:rowOff>
    </xdr:from>
    <xdr:to>
      <xdr:col>9</xdr:col>
      <xdr:colOff>1168400</xdr:colOff>
      <xdr:row>15</xdr:row>
      <xdr:rowOff>41275</xdr:rowOff>
    </xdr:to>
    <xdr:sp macro="" textlink="">
      <xdr:nvSpPr>
        <xdr:cNvPr id="55" name="Rounded Rectangle 54">
          <a:extLst>
            <a:ext uri="{FF2B5EF4-FFF2-40B4-BE49-F238E27FC236}">
              <a16:creationId xmlns:a16="http://schemas.microsoft.com/office/drawing/2014/main" id="{00000000-0008-0000-0200-000037000000}"/>
            </a:ext>
          </a:extLst>
        </xdr:cNvPr>
        <xdr:cNvSpPr/>
      </xdr:nvSpPr>
      <xdr:spPr>
        <a:xfrm>
          <a:off x="8232775" y="4457700"/>
          <a:ext cx="698500" cy="35560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130</a:t>
          </a:r>
        </a:p>
      </xdr:txBody>
    </xdr:sp>
    <xdr:clientData/>
  </xdr:twoCellAnchor>
  <xdr:twoCellAnchor>
    <xdr:from>
      <xdr:col>9</xdr:col>
      <xdr:colOff>304800</xdr:colOff>
      <xdr:row>19</xdr:row>
      <xdr:rowOff>273050</xdr:rowOff>
    </xdr:from>
    <xdr:to>
      <xdr:col>9</xdr:col>
      <xdr:colOff>1003300</xdr:colOff>
      <xdr:row>20</xdr:row>
      <xdr:rowOff>288925</xdr:rowOff>
    </xdr:to>
    <xdr:sp macro="" textlink="">
      <xdr:nvSpPr>
        <xdr:cNvPr id="56" name="Rounded Rectangle 55">
          <a:extLst>
            <a:ext uri="{FF2B5EF4-FFF2-40B4-BE49-F238E27FC236}">
              <a16:creationId xmlns:a16="http://schemas.microsoft.com/office/drawing/2014/main" id="{00000000-0008-0000-0200-000038000000}"/>
            </a:ext>
          </a:extLst>
        </xdr:cNvPr>
        <xdr:cNvSpPr/>
      </xdr:nvSpPr>
      <xdr:spPr>
        <a:xfrm>
          <a:off x="8067675" y="6559550"/>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10</xdr:col>
      <xdr:colOff>1025525</xdr:colOff>
      <xdr:row>11</xdr:row>
      <xdr:rowOff>406400</xdr:rowOff>
    </xdr:from>
    <xdr:to>
      <xdr:col>11</xdr:col>
      <xdr:colOff>200025</xdr:colOff>
      <xdr:row>12</xdr:row>
      <xdr:rowOff>200025</xdr:rowOff>
    </xdr:to>
    <xdr:sp macro="" textlink="">
      <xdr:nvSpPr>
        <xdr:cNvPr id="57" name="Rounded Rectangle 56">
          <a:extLst>
            <a:ext uri="{FF2B5EF4-FFF2-40B4-BE49-F238E27FC236}">
              <a16:creationId xmlns:a16="http://schemas.microsoft.com/office/drawing/2014/main" id="{00000000-0008-0000-0200-000039000000}"/>
            </a:ext>
          </a:extLst>
        </xdr:cNvPr>
        <xdr:cNvSpPr/>
      </xdr:nvSpPr>
      <xdr:spPr>
        <a:xfrm>
          <a:off x="10140950" y="2978150"/>
          <a:ext cx="698500" cy="35560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60</a:t>
          </a:r>
        </a:p>
      </xdr:txBody>
    </xdr:sp>
    <xdr:clientData/>
  </xdr:twoCellAnchor>
  <xdr:twoCellAnchor>
    <xdr:from>
      <xdr:col>9</xdr:col>
      <xdr:colOff>1241425</xdr:colOff>
      <xdr:row>12</xdr:row>
      <xdr:rowOff>400050</xdr:rowOff>
    </xdr:from>
    <xdr:to>
      <xdr:col>10</xdr:col>
      <xdr:colOff>590550</xdr:colOff>
      <xdr:row>13</xdr:row>
      <xdr:rowOff>130175</xdr:rowOff>
    </xdr:to>
    <xdr:sp macro="" textlink="">
      <xdr:nvSpPr>
        <xdr:cNvPr id="58" name="Rounded Rectangle 57">
          <a:extLst>
            <a:ext uri="{FF2B5EF4-FFF2-40B4-BE49-F238E27FC236}">
              <a16:creationId xmlns:a16="http://schemas.microsoft.com/office/drawing/2014/main" id="{00000000-0008-0000-0200-00003A000000}"/>
            </a:ext>
          </a:extLst>
        </xdr:cNvPr>
        <xdr:cNvSpPr/>
      </xdr:nvSpPr>
      <xdr:spPr>
        <a:xfrm>
          <a:off x="9004300" y="3533775"/>
          <a:ext cx="701675"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50</a:t>
          </a:r>
        </a:p>
      </xdr:txBody>
    </xdr:sp>
    <xdr:clientData/>
  </xdr:twoCellAnchor>
  <xdr:twoCellAnchor>
    <xdr:from>
      <xdr:col>10</xdr:col>
      <xdr:colOff>1155700</xdr:colOff>
      <xdr:row>14</xdr:row>
      <xdr:rowOff>298450</xdr:rowOff>
    </xdr:from>
    <xdr:to>
      <xdr:col>11</xdr:col>
      <xdr:colOff>330200</xdr:colOff>
      <xdr:row>14</xdr:row>
      <xdr:rowOff>647700</xdr:rowOff>
    </xdr:to>
    <xdr:sp macro="" textlink="">
      <xdr:nvSpPr>
        <xdr:cNvPr id="59" name="Rounded Rectangle 58">
          <a:extLst>
            <a:ext uri="{FF2B5EF4-FFF2-40B4-BE49-F238E27FC236}">
              <a16:creationId xmlns:a16="http://schemas.microsoft.com/office/drawing/2014/main" id="{00000000-0008-0000-0200-00003B000000}"/>
            </a:ext>
          </a:extLst>
        </xdr:cNvPr>
        <xdr:cNvSpPr/>
      </xdr:nvSpPr>
      <xdr:spPr>
        <a:xfrm>
          <a:off x="10271125" y="436562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70</a:t>
          </a:r>
        </a:p>
      </xdr:txBody>
    </xdr:sp>
    <xdr:clientData/>
  </xdr:twoCellAnchor>
  <xdr:twoCellAnchor>
    <xdr:from>
      <xdr:col>10</xdr:col>
      <xdr:colOff>31750</xdr:colOff>
      <xdr:row>17</xdr:row>
      <xdr:rowOff>31750</xdr:rowOff>
    </xdr:from>
    <xdr:to>
      <xdr:col>10</xdr:col>
      <xdr:colOff>730250</xdr:colOff>
      <xdr:row>18</xdr:row>
      <xdr:rowOff>47625</xdr:rowOff>
    </xdr:to>
    <xdr:sp macro="" textlink="">
      <xdr:nvSpPr>
        <xdr:cNvPr id="60" name="Rounded Rectangle 59">
          <a:extLst>
            <a:ext uri="{FF2B5EF4-FFF2-40B4-BE49-F238E27FC236}">
              <a16:creationId xmlns:a16="http://schemas.microsoft.com/office/drawing/2014/main" id="{00000000-0008-0000-0200-00003C000000}"/>
            </a:ext>
          </a:extLst>
        </xdr:cNvPr>
        <xdr:cNvSpPr/>
      </xdr:nvSpPr>
      <xdr:spPr>
        <a:xfrm>
          <a:off x="9147175" y="5651500"/>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10</xdr:col>
      <xdr:colOff>1216025</xdr:colOff>
      <xdr:row>19</xdr:row>
      <xdr:rowOff>136525</xdr:rowOff>
    </xdr:from>
    <xdr:to>
      <xdr:col>11</xdr:col>
      <xdr:colOff>390525</xdr:colOff>
      <xdr:row>20</xdr:row>
      <xdr:rowOff>152400</xdr:rowOff>
    </xdr:to>
    <xdr:sp macro="" textlink="">
      <xdr:nvSpPr>
        <xdr:cNvPr id="61" name="Rounded Rectangle 60">
          <a:extLst>
            <a:ext uri="{FF2B5EF4-FFF2-40B4-BE49-F238E27FC236}">
              <a16:creationId xmlns:a16="http://schemas.microsoft.com/office/drawing/2014/main" id="{00000000-0008-0000-0200-00003D000000}"/>
            </a:ext>
          </a:extLst>
        </xdr:cNvPr>
        <xdr:cNvSpPr/>
      </xdr:nvSpPr>
      <xdr:spPr>
        <a:xfrm>
          <a:off x="10331450" y="642302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12</xdr:col>
      <xdr:colOff>463550</xdr:colOff>
      <xdr:row>18</xdr:row>
      <xdr:rowOff>114300</xdr:rowOff>
    </xdr:from>
    <xdr:to>
      <xdr:col>12</xdr:col>
      <xdr:colOff>1162050</xdr:colOff>
      <xdr:row>19</xdr:row>
      <xdr:rowOff>130175</xdr:rowOff>
    </xdr:to>
    <xdr:sp macro="" textlink="">
      <xdr:nvSpPr>
        <xdr:cNvPr id="62" name="Rounded Rectangle 61">
          <a:extLst>
            <a:ext uri="{FF2B5EF4-FFF2-40B4-BE49-F238E27FC236}">
              <a16:creationId xmlns:a16="http://schemas.microsoft.com/office/drawing/2014/main" id="{00000000-0008-0000-0200-00003E000000}"/>
            </a:ext>
          </a:extLst>
        </xdr:cNvPr>
        <xdr:cNvSpPr/>
      </xdr:nvSpPr>
      <xdr:spPr>
        <a:xfrm>
          <a:off x="12446000" y="6067425"/>
          <a:ext cx="698500" cy="349250"/>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50</a:t>
          </a:r>
        </a:p>
      </xdr:txBody>
    </xdr:sp>
    <xdr:clientData/>
  </xdr:twoCellAnchor>
  <xdr:twoCellAnchor>
    <xdr:from>
      <xdr:col>12</xdr:col>
      <xdr:colOff>508000</xdr:colOff>
      <xdr:row>13</xdr:row>
      <xdr:rowOff>127000</xdr:rowOff>
    </xdr:from>
    <xdr:to>
      <xdr:col>12</xdr:col>
      <xdr:colOff>1206500</xdr:colOff>
      <xdr:row>14</xdr:row>
      <xdr:rowOff>158750</xdr:rowOff>
    </xdr:to>
    <xdr:sp macro="" textlink="">
      <xdr:nvSpPr>
        <xdr:cNvPr id="63" name="Rounded Rectangle 62">
          <a:extLst>
            <a:ext uri="{FF2B5EF4-FFF2-40B4-BE49-F238E27FC236}">
              <a16:creationId xmlns:a16="http://schemas.microsoft.com/office/drawing/2014/main" id="{00000000-0008-0000-0200-00003F000000}"/>
            </a:ext>
          </a:extLst>
        </xdr:cNvPr>
        <xdr:cNvSpPr/>
      </xdr:nvSpPr>
      <xdr:spPr>
        <a:xfrm>
          <a:off x="12490450" y="3879850"/>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12</xdr:col>
      <xdr:colOff>238125</xdr:colOff>
      <xdr:row>15</xdr:row>
      <xdr:rowOff>63500</xdr:rowOff>
    </xdr:from>
    <xdr:to>
      <xdr:col>12</xdr:col>
      <xdr:colOff>936625</xdr:colOff>
      <xdr:row>16</xdr:row>
      <xdr:rowOff>0</xdr:rowOff>
    </xdr:to>
    <xdr:sp macro="" textlink="">
      <xdr:nvSpPr>
        <xdr:cNvPr id="64" name="Rounded Rectangle 63">
          <a:extLst>
            <a:ext uri="{FF2B5EF4-FFF2-40B4-BE49-F238E27FC236}">
              <a16:creationId xmlns:a16="http://schemas.microsoft.com/office/drawing/2014/main" id="{00000000-0008-0000-0200-000040000000}"/>
            </a:ext>
          </a:extLst>
        </xdr:cNvPr>
        <xdr:cNvSpPr/>
      </xdr:nvSpPr>
      <xdr:spPr>
        <a:xfrm>
          <a:off x="12220575" y="4835525"/>
          <a:ext cx="69850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200</a:t>
          </a:r>
        </a:p>
      </xdr:txBody>
    </xdr:sp>
    <xdr:clientData/>
  </xdr:twoCellAnchor>
  <xdr:twoCellAnchor>
    <xdr:from>
      <xdr:col>14</xdr:col>
      <xdr:colOff>15875</xdr:colOff>
      <xdr:row>15</xdr:row>
      <xdr:rowOff>333375</xdr:rowOff>
    </xdr:from>
    <xdr:to>
      <xdr:col>15</xdr:col>
      <xdr:colOff>111125</xdr:colOff>
      <xdr:row>16</xdr:row>
      <xdr:rowOff>269875</xdr:rowOff>
    </xdr:to>
    <xdr:sp macro="" textlink="">
      <xdr:nvSpPr>
        <xdr:cNvPr id="65" name="Rounded Rectangle 64">
          <a:extLst>
            <a:ext uri="{FF2B5EF4-FFF2-40B4-BE49-F238E27FC236}">
              <a16:creationId xmlns:a16="http://schemas.microsoft.com/office/drawing/2014/main" id="{00000000-0008-0000-0200-000041000000}"/>
            </a:ext>
          </a:extLst>
        </xdr:cNvPr>
        <xdr:cNvSpPr/>
      </xdr:nvSpPr>
      <xdr:spPr>
        <a:xfrm>
          <a:off x="13827125" y="5105400"/>
          <a:ext cx="704850" cy="346075"/>
        </a:xfrm>
        <a:prstGeom prst="round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100</a:t>
          </a:r>
        </a:p>
      </xdr:txBody>
    </xdr:sp>
    <xdr:clientData/>
  </xdr:twoCellAnchor>
  <xdr:twoCellAnchor>
    <xdr:from>
      <xdr:col>15</xdr:col>
      <xdr:colOff>206375</xdr:colOff>
      <xdr:row>13</xdr:row>
      <xdr:rowOff>254000</xdr:rowOff>
    </xdr:from>
    <xdr:to>
      <xdr:col>17</xdr:col>
      <xdr:colOff>365125</xdr:colOff>
      <xdr:row>14</xdr:row>
      <xdr:rowOff>444500</xdr:rowOff>
    </xdr:to>
    <xdr:sp macro="" textlink="">
      <xdr:nvSpPr>
        <xdr:cNvPr id="66" name="Rounded Rectangle 65">
          <a:extLst>
            <a:ext uri="{FF2B5EF4-FFF2-40B4-BE49-F238E27FC236}">
              <a16:creationId xmlns:a16="http://schemas.microsoft.com/office/drawing/2014/main" id="{00000000-0008-0000-0200-000042000000}"/>
            </a:ext>
          </a:extLst>
        </xdr:cNvPr>
        <xdr:cNvSpPr/>
      </xdr:nvSpPr>
      <xdr:spPr>
        <a:xfrm>
          <a:off x="14627225" y="4006850"/>
          <a:ext cx="1377950" cy="504825"/>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New Office</a:t>
          </a:r>
        </a:p>
      </xdr:txBody>
    </xdr:sp>
    <xdr:clientData/>
  </xdr:twoCellAnchor>
  <xdr:twoCellAnchor>
    <xdr:from>
      <xdr:col>3</xdr:col>
      <xdr:colOff>174625</xdr:colOff>
      <xdr:row>15</xdr:row>
      <xdr:rowOff>272415</xdr:rowOff>
    </xdr:from>
    <xdr:to>
      <xdr:col>5</xdr:col>
      <xdr:colOff>333375</xdr:colOff>
      <xdr:row>16</xdr:row>
      <xdr:rowOff>368935</xdr:rowOff>
    </xdr:to>
    <xdr:sp macro="" textlink="">
      <xdr:nvSpPr>
        <xdr:cNvPr id="67" name="Rounded Rectangle 66">
          <a:extLst>
            <a:ext uri="{FF2B5EF4-FFF2-40B4-BE49-F238E27FC236}">
              <a16:creationId xmlns:a16="http://schemas.microsoft.com/office/drawing/2014/main" id="{00000000-0008-0000-0200-000043000000}"/>
            </a:ext>
          </a:extLst>
        </xdr:cNvPr>
        <xdr:cNvSpPr/>
      </xdr:nvSpPr>
      <xdr:spPr>
        <a:xfrm>
          <a:off x="2003425" y="5044440"/>
          <a:ext cx="1377950" cy="506095"/>
        </a:xfrm>
        <a:prstGeom prst="roundRect">
          <a:avLst/>
        </a:prstGeom>
        <a:solidFill>
          <a:schemeClr val="accent3">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a:solidFill>
                <a:schemeClr val="tx1"/>
              </a:solidFill>
            </a:rPr>
            <a:t>Old Office</a:t>
          </a:r>
        </a:p>
      </xdr:txBody>
    </xdr:sp>
    <xdr:clientData/>
  </xdr:twoCellAnchor>
  <xdr:twoCellAnchor>
    <xdr:from>
      <xdr:col>18</xdr:col>
      <xdr:colOff>530678</xdr:colOff>
      <xdr:row>12</xdr:row>
      <xdr:rowOff>204107</xdr:rowOff>
    </xdr:from>
    <xdr:to>
      <xdr:col>26</xdr:col>
      <xdr:colOff>383177</xdr:colOff>
      <xdr:row>17</xdr:row>
      <xdr:rowOff>204107</xdr:rowOff>
    </xdr:to>
    <xdr:sp macro="" textlink="">
      <xdr:nvSpPr>
        <xdr:cNvPr id="68" name="TextBox 67">
          <a:extLst>
            <a:ext uri="{FF2B5EF4-FFF2-40B4-BE49-F238E27FC236}">
              <a16:creationId xmlns:a16="http://schemas.microsoft.com/office/drawing/2014/main" id="{00000000-0008-0000-0200-000044000000}"/>
            </a:ext>
          </a:extLst>
        </xdr:cNvPr>
        <xdr:cNvSpPr txBox="1"/>
      </xdr:nvSpPr>
      <xdr:spPr>
        <a:xfrm>
          <a:off x="16818428" y="3333750"/>
          <a:ext cx="4751070" cy="24901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t>Transworld</a:t>
          </a:r>
          <a:r>
            <a:rPr lang="en-US" sz="1800" baseline="0"/>
            <a:t> Moving has been hired to move the office furniture and equipment of Cohen Properties to their new headquarters. What route do you recommend to minimize the overall cost of moving? This is a shortest path problem.</a:t>
          </a:r>
          <a:endParaRPr lang="en-US" sz="1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127001</xdr:colOff>
      <xdr:row>9</xdr:row>
      <xdr:rowOff>35833</xdr:rowOff>
    </xdr:from>
    <xdr:to>
      <xdr:col>10</xdr:col>
      <xdr:colOff>158751</xdr:colOff>
      <xdr:row>37</xdr:row>
      <xdr:rowOff>29483</xdr:rowOff>
    </xdr:to>
    <xdr:cxnSp macro="">
      <xdr:nvCxnSpPr>
        <xdr:cNvPr id="2" name="Straight Connector 1">
          <a:extLst>
            <a:ext uri="{FF2B5EF4-FFF2-40B4-BE49-F238E27FC236}">
              <a16:creationId xmlns:a16="http://schemas.microsoft.com/office/drawing/2014/main" id="{00000000-0008-0000-0300-000002000000}"/>
            </a:ext>
          </a:extLst>
        </xdr:cNvPr>
        <xdr:cNvCxnSpPr/>
      </xdr:nvCxnSpPr>
      <xdr:spPr>
        <a:xfrm>
          <a:off x="9880601" y="1750333"/>
          <a:ext cx="31750" cy="96329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2</xdr:row>
      <xdr:rowOff>47625</xdr:rowOff>
    </xdr:from>
    <xdr:to>
      <xdr:col>9</xdr:col>
      <xdr:colOff>285751</xdr:colOff>
      <xdr:row>7</xdr:row>
      <xdr:rowOff>122464</xdr:rowOff>
    </xdr:to>
    <xdr:sp macro="" textlink="">
      <xdr:nvSpPr>
        <xdr:cNvPr id="3" name="Rounded Rectangle 3">
          <a:extLst>
            <a:ext uri="{FF2B5EF4-FFF2-40B4-BE49-F238E27FC236}">
              <a16:creationId xmlns:a16="http://schemas.microsoft.com/office/drawing/2014/main" id="{00000000-0008-0000-0300-000003000000}"/>
            </a:ext>
          </a:extLst>
        </xdr:cNvPr>
        <xdr:cNvSpPr/>
      </xdr:nvSpPr>
      <xdr:spPr>
        <a:xfrm>
          <a:off x="2313216" y="428625"/>
          <a:ext cx="6726010" cy="10273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Check</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2</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5" name="Left Arrow 1">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269875" y="435430"/>
          <a:ext cx="1534432"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127001</xdr:colOff>
      <xdr:row>9</xdr:row>
      <xdr:rowOff>35833</xdr:rowOff>
    </xdr:from>
    <xdr:to>
      <xdr:col>10</xdr:col>
      <xdr:colOff>158751</xdr:colOff>
      <xdr:row>37</xdr:row>
      <xdr:rowOff>29483</xdr:rowOff>
    </xdr:to>
    <xdr:cxnSp macro="">
      <xdr:nvCxnSpPr>
        <xdr:cNvPr id="31" name="Straight Connector 30">
          <a:extLst>
            <a:ext uri="{FF2B5EF4-FFF2-40B4-BE49-F238E27FC236}">
              <a16:creationId xmlns:a16="http://schemas.microsoft.com/office/drawing/2014/main" id="{00000000-0008-0000-0300-00001F000000}"/>
            </a:ext>
          </a:extLst>
        </xdr:cNvPr>
        <xdr:cNvCxnSpPr/>
      </xdr:nvCxnSpPr>
      <xdr:spPr>
        <a:xfrm>
          <a:off x="9880601" y="1750333"/>
          <a:ext cx="31750" cy="96329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2</xdr:row>
      <xdr:rowOff>47625</xdr:rowOff>
    </xdr:from>
    <xdr:to>
      <xdr:col>9</xdr:col>
      <xdr:colOff>285751</xdr:colOff>
      <xdr:row>7</xdr:row>
      <xdr:rowOff>122464</xdr:rowOff>
    </xdr:to>
    <xdr:sp macro="" textlink="">
      <xdr:nvSpPr>
        <xdr:cNvPr id="32" name="Rounded Rectangle 3">
          <a:extLst>
            <a:ext uri="{FF2B5EF4-FFF2-40B4-BE49-F238E27FC236}">
              <a16:creationId xmlns:a16="http://schemas.microsoft.com/office/drawing/2014/main" id="{00000000-0008-0000-0300-000020000000}"/>
            </a:ext>
          </a:extLst>
        </xdr:cNvPr>
        <xdr:cNvSpPr/>
      </xdr:nvSpPr>
      <xdr:spPr>
        <a:xfrm>
          <a:off x="2313216" y="428625"/>
          <a:ext cx="6726010" cy="10273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2</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34" name="Left Arrow 1">
          <a:hlinkClick xmlns:r="http://schemas.openxmlformats.org/officeDocument/2006/relationships" r:id="rId2"/>
          <a:extLst>
            <a:ext uri="{FF2B5EF4-FFF2-40B4-BE49-F238E27FC236}">
              <a16:creationId xmlns:a16="http://schemas.microsoft.com/office/drawing/2014/main" id="{00000000-0008-0000-0300-000022000000}"/>
            </a:ext>
          </a:extLst>
        </xdr:cNvPr>
        <xdr:cNvSpPr/>
      </xdr:nvSpPr>
      <xdr:spPr>
        <a:xfrm>
          <a:off x="269875" y="435430"/>
          <a:ext cx="1534432"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0</xdr:col>
      <xdr:colOff>204108</xdr:colOff>
      <xdr:row>11</xdr:row>
      <xdr:rowOff>122464</xdr:rowOff>
    </xdr:from>
    <xdr:to>
      <xdr:col>9</xdr:col>
      <xdr:colOff>387354</xdr:colOff>
      <xdr:row>19</xdr:row>
      <xdr:rowOff>9980</xdr:rowOff>
    </xdr:to>
    <xdr:sp macro="" textlink="">
      <xdr:nvSpPr>
        <xdr:cNvPr id="60" name="TextBox 59">
          <a:extLst>
            <a:ext uri="{FF2B5EF4-FFF2-40B4-BE49-F238E27FC236}">
              <a16:creationId xmlns:a16="http://schemas.microsoft.com/office/drawing/2014/main" id="{00000000-0008-0000-0300-00003C000000}"/>
            </a:ext>
          </a:extLst>
        </xdr:cNvPr>
        <xdr:cNvSpPr txBox="1"/>
      </xdr:nvSpPr>
      <xdr:spPr>
        <a:xfrm>
          <a:off x="204108" y="2217964"/>
          <a:ext cx="8936721" cy="2202091"/>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i="0" baseline="0">
              <a:solidFill>
                <a:schemeClr val="bg1"/>
              </a:solidFill>
              <a:latin typeface="Lucida Bright" panose="02040602050505020304" pitchFamily="18" charset="0"/>
            </a:rPr>
            <a:t>Stevenson 477</a:t>
          </a:r>
        </a:p>
        <a:p>
          <a:r>
            <a:rPr lang="en-US" sz="2000" b="0" i="0" baseline="0">
              <a:latin typeface="Lucida Bright" panose="02040602050505020304" pitchFamily="18" charset="0"/>
            </a:rPr>
            <a:t>The following table represents a network with the arcs identified by their starting and ending nodes.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Use the </a:t>
          </a:r>
          <a:r>
            <a:rPr lang="en-US" sz="2000" b="1" i="0" baseline="0">
              <a:solidFill>
                <a:srgbClr val="C00000"/>
              </a:solidFill>
              <a:latin typeface="Lucida Bright" panose="02040602050505020304" pitchFamily="18" charset="0"/>
            </a:rPr>
            <a:t>minimal spanning tree method </a:t>
          </a:r>
          <a:r>
            <a:rPr lang="en-US" sz="2000" b="0" i="0" baseline="0">
              <a:latin typeface="Lucida Bright" panose="02040602050505020304" pitchFamily="18" charset="0"/>
            </a:rPr>
            <a:t>to find the minimum distance required to connect these nodes. Hint: draw a network diagram first.</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xdr:txBody>
    </xdr:sp>
    <xdr:clientData/>
  </xdr:twoCellAnchor>
  <xdr:twoCellAnchor>
    <xdr:from>
      <xdr:col>11</xdr:col>
      <xdr:colOff>312965</xdr:colOff>
      <xdr:row>2</xdr:row>
      <xdr:rowOff>68037</xdr:rowOff>
    </xdr:from>
    <xdr:to>
      <xdr:col>13</xdr:col>
      <xdr:colOff>1183822</xdr:colOff>
      <xdr:row>7</xdr:row>
      <xdr:rowOff>1</xdr:rowOff>
    </xdr:to>
    <xdr:sp macro="" textlink="">
      <xdr:nvSpPr>
        <xdr:cNvPr id="62" name="Rounded Rectangle 3">
          <a:hlinkClick xmlns:r="http://schemas.openxmlformats.org/officeDocument/2006/relationships" r:id="rId3"/>
          <a:extLst>
            <a:ext uri="{FF2B5EF4-FFF2-40B4-BE49-F238E27FC236}">
              <a16:creationId xmlns:a16="http://schemas.microsoft.com/office/drawing/2014/main" id="{00000000-0008-0000-0300-00003E000000}"/>
            </a:ext>
          </a:extLst>
        </xdr:cNvPr>
        <xdr:cNvSpPr/>
      </xdr:nvSpPr>
      <xdr:spPr>
        <a:xfrm>
          <a:off x="10858501" y="449037"/>
          <a:ext cx="2095500" cy="884464"/>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002060"/>
              </a:solidFill>
              <a:latin typeface="Lucida Bright" panose="02040602050505020304" pitchFamily="18" charset="0"/>
              <a:cs typeface="FrankRuehl" panose="020E0503060101010101" pitchFamily="34" charset="-79"/>
            </a:rPr>
            <a:t>Check</a:t>
          </a:r>
          <a:r>
            <a:rPr lang="en-US" sz="36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127001</xdr:colOff>
      <xdr:row>9</xdr:row>
      <xdr:rowOff>35833</xdr:rowOff>
    </xdr:from>
    <xdr:to>
      <xdr:col>10</xdr:col>
      <xdr:colOff>158751</xdr:colOff>
      <xdr:row>37</xdr:row>
      <xdr:rowOff>29483</xdr:rowOff>
    </xdr:to>
    <xdr:cxnSp macro="">
      <xdr:nvCxnSpPr>
        <xdr:cNvPr id="6" name="Straight Connector 5">
          <a:extLst>
            <a:ext uri="{FF2B5EF4-FFF2-40B4-BE49-F238E27FC236}">
              <a16:creationId xmlns:a16="http://schemas.microsoft.com/office/drawing/2014/main" id="{00000000-0008-0000-0400-000006000000}"/>
            </a:ext>
          </a:extLst>
        </xdr:cNvPr>
        <xdr:cNvCxnSpPr/>
      </xdr:nvCxnSpPr>
      <xdr:spPr>
        <a:xfrm>
          <a:off x="9880601" y="1750333"/>
          <a:ext cx="31750" cy="963295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2</xdr:row>
      <xdr:rowOff>47625</xdr:rowOff>
    </xdr:from>
    <xdr:to>
      <xdr:col>9</xdr:col>
      <xdr:colOff>285751</xdr:colOff>
      <xdr:row>7</xdr:row>
      <xdr:rowOff>122464</xdr:rowOff>
    </xdr:to>
    <xdr:sp macro="" textlink="">
      <xdr:nvSpPr>
        <xdr:cNvPr id="7" name="Rounded Rectangle 3">
          <a:extLst>
            <a:ext uri="{FF2B5EF4-FFF2-40B4-BE49-F238E27FC236}">
              <a16:creationId xmlns:a16="http://schemas.microsoft.com/office/drawing/2014/main" id="{00000000-0008-0000-0400-000007000000}"/>
            </a:ext>
          </a:extLst>
        </xdr:cNvPr>
        <xdr:cNvSpPr/>
      </xdr:nvSpPr>
      <xdr:spPr>
        <a:xfrm>
          <a:off x="2313216" y="428625"/>
          <a:ext cx="6726010" cy="10273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Check</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2</a:t>
          </a:r>
        </a:p>
      </xdr:txBody>
    </xdr:sp>
    <xdr:clientData/>
  </xdr:twoCellAnchor>
  <xdr:twoCellAnchor>
    <xdr:from>
      <xdr:col>12</xdr:col>
      <xdr:colOff>269876</xdr:colOff>
      <xdr:row>3</xdr:row>
      <xdr:rowOff>181428</xdr:rowOff>
    </xdr:from>
    <xdr:to>
      <xdr:col>16</xdr:col>
      <xdr:colOff>517073</xdr:colOff>
      <xdr:row>8</xdr:row>
      <xdr:rowOff>133803</xdr:rowOff>
    </xdr:to>
    <xdr:sp macro="" textlink="">
      <xdr:nvSpPr>
        <xdr:cNvPr id="9" name="Rounded Rectangle 4">
          <a:extLst>
            <a:ext uri="{FF2B5EF4-FFF2-40B4-BE49-F238E27FC236}">
              <a16:creationId xmlns:a16="http://schemas.microsoft.com/office/drawing/2014/main" id="{00000000-0008-0000-0400-000009000000}"/>
            </a:ext>
          </a:extLst>
        </xdr:cNvPr>
        <xdr:cNvSpPr/>
      </xdr:nvSpPr>
      <xdr:spPr>
        <a:xfrm>
          <a:off x="11404601" y="752928"/>
          <a:ext cx="4190547"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10" name="Left Arrow 1">
          <a:hlinkClick xmlns:r="http://schemas.openxmlformats.org/officeDocument/2006/relationships" r:id="rId1"/>
          <a:extLst>
            <a:ext uri="{FF2B5EF4-FFF2-40B4-BE49-F238E27FC236}">
              <a16:creationId xmlns:a16="http://schemas.microsoft.com/office/drawing/2014/main" id="{00000000-0008-0000-0400-00000A000000}"/>
            </a:ext>
          </a:extLst>
        </xdr:cNvPr>
        <xdr:cNvSpPr/>
      </xdr:nvSpPr>
      <xdr:spPr>
        <a:xfrm>
          <a:off x="269875" y="435430"/>
          <a:ext cx="1534432"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299358</xdr:colOff>
      <xdr:row>17</xdr:row>
      <xdr:rowOff>231321</xdr:rowOff>
    </xdr:from>
    <xdr:to>
      <xdr:col>11</xdr:col>
      <xdr:colOff>299358</xdr:colOff>
      <xdr:row>19</xdr:row>
      <xdr:rowOff>272145</xdr:rowOff>
    </xdr:to>
    <xdr:sp macro="" textlink="">
      <xdr:nvSpPr>
        <xdr:cNvPr id="11" name="Oval 10">
          <a:extLst>
            <a:ext uri="{FF2B5EF4-FFF2-40B4-BE49-F238E27FC236}">
              <a16:creationId xmlns:a16="http://schemas.microsoft.com/office/drawing/2014/main" id="{00000000-0008-0000-0400-00000B000000}"/>
            </a:ext>
          </a:extLst>
        </xdr:cNvPr>
        <xdr:cNvSpPr/>
      </xdr:nvSpPr>
      <xdr:spPr>
        <a:xfrm>
          <a:off x="10052958" y="3927021"/>
          <a:ext cx="771525" cy="755199"/>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1</a:t>
          </a:r>
        </a:p>
      </xdr:txBody>
    </xdr:sp>
    <xdr:clientData/>
  </xdr:twoCellAnchor>
  <xdr:twoCellAnchor>
    <xdr:from>
      <xdr:col>13</xdr:col>
      <xdr:colOff>40821</xdr:colOff>
      <xdr:row>14</xdr:row>
      <xdr:rowOff>81642</xdr:rowOff>
    </xdr:from>
    <xdr:to>
      <xdr:col>13</xdr:col>
      <xdr:colOff>816428</xdr:colOff>
      <xdr:row>16</xdr:row>
      <xdr:rowOff>163287</xdr:rowOff>
    </xdr:to>
    <xdr:sp macro="" textlink="">
      <xdr:nvSpPr>
        <xdr:cNvPr id="12" name="Oval 11">
          <a:extLst>
            <a:ext uri="{FF2B5EF4-FFF2-40B4-BE49-F238E27FC236}">
              <a16:creationId xmlns:a16="http://schemas.microsoft.com/office/drawing/2014/main" id="{00000000-0008-0000-0400-00000C000000}"/>
            </a:ext>
          </a:extLst>
        </xdr:cNvPr>
        <xdr:cNvSpPr/>
      </xdr:nvSpPr>
      <xdr:spPr>
        <a:xfrm>
          <a:off x="11785146" y="2748642"/>
          <a:ext cx="775607" cy="75792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2</a:t>
          </a:r>
        </a:p>
      </xdr:txBody>
    </xdr:sp>
    <xdr:clientData/>
  </xdr:twoCellAnchor>
  <xdr:twoCellAnchor>
    <xdr:from>
      <xdr:col>15</xdr:col>
      <xdr:colOff>261256</xdr:colOff>
      <xdr:row>14</xdr:row>
      <xdr:rowOff>84363</xdr:rowOff>
    </xdr:from>
    <xdr:to>
      <xdr:col>16</xdr:col>
      <xdr:colOff>84363</xdr:colOff>
      <xdr:row>16</xdr:row>
      <xdr:rowOff>166008</xdr:rowOff>
    </xdr:to>
    <xdr:sp macro="" textlink="">
      <xdr:nvSpPr>
        <xdr:cNvPr id="14" name="Oval 13">
          <a:extLst>
            <a:ext uri="{FF2B5EF4-FFF2-40B4-BE49-F238E27FC236}">
              <a16:creationId xmlns:a16="http://schemas.microsoft.com/office/drawing/2014/main" id="{00000000-0008-0000-0400-00000E000000}"/>
            </a:ext>
          </a:extLst>
        </xdr:cNvPr>
        <xdr:cNvSpPr/>
      </xdr:nvSpPr>
      <xdr:spPr>
        <a:xfrm>
          <a:off x="14386831" y="2751363"/>
          <a:ext cx="775607" cy="75792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4</a:t>
          </a:r>
        </a:p>
      </xdr:txBody>
    </xdr:sp>
    <xdr:clientData/>
  </xdr:twoCellAnchor>
  <xdr:twoCellAnchor>
    <xdr:from>
      <xdr:col>16</xdr:col>
      <xdr:colOff>1061358</xdr:colOff>
      <xdr:row>16</xdr:row>
      <xdr:rowOff>299358</xdr:rowOff>
    </xdr:from>
    <xdr:to>
      <xdr:col>17</xdr:col>
      <xdr:colOff>680358</xdr:colOff>
      <xdr:row>18</xdr:row>
      <xdr:rowOff>353788</xdr:rowOff>
    </xdr:to>
    <xdr:sp macro="" textlink="">
      <xdr:nvSpPr>
        <xdr:cNvPr id="16" name="Oval 15">
          <a:extLst>
            <a:ext uri="{FF2B5EF4-FFF2-40B4-BE49-F238E27FC236}">
              <a16:creationId xmlns:a16="http://schemas.microsoft.com/office/drawing/2014/main" id="{00000000-0008-0000-0400-000010000000}"/>
            </a:ext>
          </a:extLst>
        </xdr:cNvPr>
        <xdr:cNvSpPr/>
      </xdr:nvSpPr>
      <xdr:spPr>
        <a:xfrm>
          <a:off x="16139433" y="3642633"/>
          <a:ext cx="771525" cy="759280"/>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6</a:t>
          </a:r>
        </a:p>
      </xdr:txBody>
    </xdr:sp>
    <xdr:clientData/>
  </xdr:twoCellAnchor>
  <xdr:twoCellAnchor>
    <xdr:from>
      <xdr:col>11</xdr:col>
      <xdr:colOff>299358</xdr:colOff>
      <xdr:row>15</xdr:row>
      <xdr:rowOff>95250</xdr:rowOff>
    </xdr:from>
    <xdr:to>
      <xdr:col>13</xdr:col>
      <xdr:colOff>40821</xdr:colOff>
      <xdr:row>18</xdr:row>
      <xdr:rowOff>258536</xdr:rowOff>
    </xdr:to>
    <xdr:cxnSp macro="">
      <xdr:nvCxnSpPr>
        <xdr:cNvPr id="17" name="Straight Connector 16">
          <a:extLst>
            <a:ext uri="{FF2B5EF4-FFF2-40B4-BE49-F238E27FC236}">
              <a16:creationId xmlns:a16="http://schemas.microsoft.com/office/drawing/2014/main" id="{00000000-0008-0000-0400-000011000000}"/>
            </a:ext>
          </a:extLst>
        </xdr:cNvPr>
        <xdr:cNvCxnSpPr>
          <a:stCxn id="11" idx="6"/>
          <a:endCxn id="12" idx="2"/>
        </xdr:cNvCxnSpPr>
      </xdr:nvCxnSpPr>
      <xdr:spPr>
        <a:xfrm flipV="1">
          <a:off x="10824483" y="3124200"/>
          <a:ext cx="960663" cy="11824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428625</xdr:colOff>
      <xdr:row>16</xdr:row>
      <xdr:rowOff>163287</xdr:rowOff>
    </xdr:from>
    <xdr:to>
      <xdr:col>13</xdr:col>
      <xdr:colOff>496661</xdr:colOff>
      <xdr:row>21</xdr:row>
      <xdr:rowOff>272143</xdr:rowOff>
    </xdr:to>
    <xdr:cxnSp macro="">
      <xdr:nvCxnSpPr>
        <xdr:cNvPr id="19" name="Straight Connector 18">
          <a:extLst>
            <a:ext uri="{FF2B5EF4-FFF2-40B4-BE49-F238E27FC236}">
              <a16:creationId xmlns:a16="http://schemas.microsoft.com/office/drawing/2014/main" id="{00000000-0008-0000-0400-000013000000}"/>
            </a:ext>
          </a:extLst>
        </xdr:cNvPr>
        <xdr:cNvCxnSpPr>
          <a:cxnSpLocks/>
          <a:endCxn id="12" idx="4"/>
        </xdr:cNvCxnSpPr>
      </xdr:nvCxnSpPr>
      <xdr:spPr>
        <a:xfrm flipH="1" flipV="1">
          <a:off x="12172950" y="3506562"/>
          <a:ext cx="68036" cy="1851931"/>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816428</xdr:colOff>
      <xdr:row>15</xdr:row>
      <xdr:rowOff>95250</xdr:rowOff>
    </xdr:from>
    <xdr:to>
      <xdr:col>15</xdr:col>
      <xdr:colOff>261256</xdr:colOff>
      <xdr:row>15</xdr:row>
      <xdr:rowOff>97971</xdr:rowOff>
    </xdr:to>
    <xdr:cxnSp macro="">
      <xdr:nvCxnSpPr>
        <xdr:cNvPr id="20" name="Straight Connector 19">
          <a:extLst>
            <a:ext uri="{FF2B5EF4-FFF2-40B4-BE49-F238E27FC236}">
              <a16:creationId xmlns:a16="http://schemas.microsoft.com/office/drawing/2014/main" id="{00000000-0008-0000-0400-000014000000}"/>
            </a:ext>
          </a:extLst>
        </xdr:cNvPr>
        <xdr:cNvCxnSpPr>
          <a:stCxn id="14" idx="2"/>
          <a:endCxn id="12" idx="6"/>
        </xdr:cNvCxnSpPr>
      </xdr:nvCxnSpPr>
      <xdr:spPr>
        <a:xfrm flipH="1" flipV="1">
          <a:off x="12560753" y="3124200"/>
          <a:ext cx="1826078" cy="2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649060</xdr:colOff>
      <xdr:row>16</xdr:row>
      <xdr:rowOff>166008</xdr:rowOff>
    </xdr:from>
    <xdr:to>
      <xdr:col>15</xdr:col>
      <xdr:colOff>782412</xdr:colOff>
      <xdr:row>21</xdr:row>
      <xdr:rowOff>299355</xdr:rowOff>
    </xdr:to>
    <xdr:cxnSp macro="">
      <xdr:nvCxnSpPr>
        <xdr:cNvPr id="23" name="Straight Connector 22">
          <a:extLst>
            <a:ext uri="{FF2B5EF4-FFF2-40B4-BE49-F238E27FC236}">
              <a16:creationId xmlns:a16="http://schemas.microsoft.com/office/drawing/2014/main" id="{00000000-0008-0000-0400-000017000000}"/>
            </a:ext>
          </a:extLst>
        </xdr:cNvPr>
        <xdr:cNvCxnSpPr>
          <a:cxnSpLocks/>
          <a:stCxn id="14" idx="4"/>
          <a:endCxn id="45" idx="0"/>
        </xdr:cNvCxnSpPr>
      </xdr:nvCxnSpPr>
      <xdr:spPr>
        <a:xfrm>
          <a:off x="14800489" y="3513365"/>
          <a:ext cx="133352" cy="1888669"/>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84363</xdr:colOff>
      <xdr:row>15</xdr:row>
      <xdr:rowOff>97971</xdr:rowOff>
    </xdr:from>
    <xdr:to>
      <xdr:col>16</xdr:col>
      <xdr:colOff>1061358</xdr:colOff>
      <xdr:row>17</xdr:row>
      <xdr:rowOff>326573</xdr:rowOff>
    </xdr:to>
    <xdr:cxnSp macro="">
      <xdr:nvCxnSpPr>
        <xdr:cNvPr id="24" name="Straight Connector 23">
          <a:extLst>
            <a:ext uri="{FF2B5EF4-FFF2-40B4-BE49-F238E27FC236}">
              <a16:creationId xmlns:a16="http://schemas.microsoft.com/office/drawing/2014/main" id="{00000000-0008-0000-0400-000018000000}"/>
            </a:ext>
          </a:extLst>
        </xdr:cNvPr>
        <xdr:cNvCxnSpPr>
          <a:stCxn id="14" idx="6"/>
          <a:endCxn id="16" idx="2"/>
        </xdr:cNvCxnSpPr>
      </xdr:nvCxnSpPr>
      <xdr:spPr>
        <a:xfrm>
          <a:off x="15162438" y="3126921"/>
          <a:ext cx="976995" cy="8953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394607</xdr:colOff>
      <xdr:row>16</xdr:row>
      <xdr:rowOff>176893</xdr:rowOff>
    </xdr:from>
    <xdr:to>
      <xdr:col>12</xdr:col>
      <xdr:colOff>557893</xdr:colOff>
      <xdr:row>17</xdr:row>
      <xdr:rowOff>244929</xdr:rowOff>
    </xdr:to>
    <xdr:sp macro="" textlink="">
      <xdr:nvSpPr>
        <xdr:cNvPr id="26" name="Rectangle: Rounded Corners 25">
          <a:extLst>
            <a:ext uri="{FF2B5EF4-FFF2-40B4-BE49-F238E27FC236}">
              <a16:creationId xmlns:a16="http://schemas.microsoft.com/office/drawing/2014/main" id="{00000000-0008-0000-0400-00001A000000}"/>
            </a:ext>
          </a:extLst>
        </xdr:cNvPr>
        <xdr:cNvSpPr/>
      </xdr:nvSpPr>
      <xdr:spPr>
        <a:xfrm>
          <a:off x="10919732" y="3520168"/>
          <a:ext cx="772886" cy="42046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240</a:t>
          </a:r>
        </a:p>
      </xdr:txBody>
    </xdr:sp>
    <xdr:clientData/>
  </xdr:twoCellAnchor>
  <xdr:twoCellAnchor>
    <xdr:from>
      <xdr:col>11</xdr:col>
      <xdr:colOff>329292</xdr:colOff>
      <xdr:row>19</xdr:row>
      <xdr:rowOff>247650</xdr:rowOff>
    </xdr:from>
    <xdr:to>
      <xdr:col>12</xdr:col>
      <xdr:colOff>492578</xdr:colOff>
      <xdr:row>20</xdr:row>
      <xdr:rowOff>329293</xdr:rowOff>
    </xdr:to>
    <xdr:sp macro="" textlink="">
      <xdr:nvSpPr>
        <xdr:cNvPr id="27" name="Rectangle: Rounded Corners 26">
          <a:extLst>
            <a:ext uri="{FF2B5EF4-FFF2-40B4-BE49-F238E27FC236}">
              <a16:creationId xmlns:a16="http://schemas.microsoft.com/office/drawing/2014/main" id="{00000000-0008-0000-0400-00001B000000}"/>
            </a:ext>
          </a:extLst>
        </xdr:cNvPr>
        <xdr:cNvSpPr/>
      </xdr:nvSpPr>
      <xdr:spPr>
        <a:xfrm>
          <a:off x="10854417" y="4657725"/>
          <a:ext cx="772886" cy="4245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160</a:t>
          </a:r>
        </a:p>
      </xdr:txBody>
    </xdr:sp>
    <xdr:clientData/>
  </xdr:twoCellAnchor>
  <xdr:twoCellAnchor>
    <xdr:from>
      <xdr:col>13</xdr:col>
      <xdr:colOff>108857</xdr:colOff>
      <xdr:row>18</xdr:row>
      <xdr:rowOff>0</xdr:rowOff>
    </xdr:from>
    <xdr:to>
      <xdr:col>13</xdr:col>
      <xdr:colOff>884464</xdr:colOff>
      <xdr:row>19</xdr:row>
      <xdr:rowOff>54430</xdr:rowOff>
    </xdr:to>
    <xdr:sp macro="" textlink="">
      <xdr:nvSpPr>
        <xdr:cNvPr id="29" name="Rectangle: Rounded Corners 28">
          <a:extLst>
            <a:ext uri="{FF2B5EF4-FFF2-40B4-BE49-F238E27FC236}">
              <a16:creationId xmlns:a16="http://schemas.microsoft.com/office/drawing/2014/main" id="{00000000-0008-0000-0400-00001D000000}"/>
            </a:ext>
          </a:extLst>
        </xdr:cNvPr>
        <xdr:cNvSpPr/>
      </xdr:nvSpPr>
      <xdr:spPr>
        <a:xfrm>
          <a:off x="11853182" y="4048125"/>
          <a:ext cx="775607" cy="4163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140</a:t>
          </a:r>
        </a:p>
      </xdr:txBody>
    </xdr:sp>
    <xdr:clientData/>
  </xdr:twoCellAnchor>
  <xdr:twoCellAnchor>
    <xdr:from>
      <xdr:col>13</xdr:col>
      <xdr:colOff>1224642</xdr:colOff>
      <xdr:row>14</xdr:row>
      <xdr:rowOff>285750</xdr:rowOff>
    </xdr:from>
    <xdr:to>
      <xdr:col>14</xdr:col>
      <xdr:colOff>680357</xdr:colOff>
      <xdr:row>16</xdr:row>
      <xdr:rowOff>27215</xdr:rowOff>
    </xdr:to>
    <xdr:sp macro="" textlink="">
      <xdr:nvSpPr>
        <xdr:cNvPr id="30" name="Rectangle: Rounded Corners 29">
          <a:extLst>
            <a:ext uri="{FF2B5EF4-FFF2-40B4-BE49-F238E27FC236}">
              <a16:creationId xmlns:a16="http://schemas.microsoft.com/office/drawing/2014/main" id="{00000000-0008-0000-0400-00001E000000}"/>
            </a:ext>
          </a:extLst>
        </xdr:cNvPr>
        <xdr:cNvSpPr/>
      </xdr:nvSpPr>
      <xdr:spPr>
        <a:xfrm>
          <a:off x="12968967" y="2952750"/>
          <a:ext cx="779690" cy="41774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100</a:t>
          </a:r>
        </a:p>
      </xdr:txBody>
    </xdr:sp>
    <xdr:clientData/>
  </xdr:twoCellAnchor>
  <xdr:twoCellAnchor>
    <xdr:from>
      <xdr:col>14</xdr:col>
      <xdr:colOff>231321</xdr:colOff>
      <xdr:row>18</xdr:row>
      <xdr:rowOff>27214</xdr:rowOff>
    </xdr:from>
    <xdr:to>
      <xdr:col>14</xdr:col>
      <xdr:colOff>1006928</xdr:colOff>
      <xdr:row>19</xdr:row>
      <xdr:rowOff>81644</xdr:rowOff>
    </xdr:to>
    <xdr:sp macro="" textlink="">
      <xdr:nvSpPr>
        <xdr:cNvPr id="31" name="Rectangle: Rounded Corners 30">
          <a:extLst>
            <a:ext uri="{FF2B5EF4-FFF2-40B4-BE49-F238E27FC236}">
              <a16:creationId xmlns:a16="http://schemas.microsoft.com/office/drawing/2014/main" id="{00000000-0008-0000-0400-00001F000000}"/>
            </a:ext>
          </a:extLst>
        </xdr:cNvPr>
        <xdr:cNvSpPr/>
      </xdr:nvSpPr>
      <xdr:spPr>
        <a:xfrm>
          <a:off x="13299621" y="4075339"/>
          <a:ext cx="775607" cy="4163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180</a:t>
          </a:r>
        </a:p>
      </xdr:txBody>
    </xdr:sp>
    <xdr:clientData/>
  </xdr:twoCellAnchor>
  <xdr:twoCellAnchor>
    <xdr:from>
      <xdr:col>15</xdr:col>
      <xdr:colOff>307519</xdr:colOff>
      <xdr:row>18</xdr:row>
      <xdr:rowOff>8163</xdr:rowOff>
    </xdr:from>
    <xdr:to>
      <xdr:col>16</xdr:col>
      <xdr:colOff>130626</xdr:colOff>
      <xdr:row>19</xdr:row>
      <xdr:rowOff>62593</xdr:rowOff>
    </xdr:to>
    <xdr:sp macro="" textlink="">
      <xdr:nvSpPr>
        <xdr:cNvPr id="32" name="Rectangle: Rounded Corners 31">
          <a:extLst>
            <a:ext uri="{FF2B5EF4-FFF2-40B4-BE49-F238E27FC236}">
              <a16:creationId xmlns:a16="http://schemas.microsoft.com/office/drawing/2014/main" id="{00000000-0008-0000-0400-000020000000}"/>
            </a:ext>
          </a:extLst>
        </xdr:cNvPr>
        <xdr:cNvSpPr/>
      </xdr:nvSpPr>
      <xdr:spPr>
        <a:xfrm>
          <a:off x="14433094" y="4056288"/>
          <a:ext cx="775607" cy="41638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160</a:t>
          </a:r>
        </a:p>
      </xdr:txBody>
    </xdr:sp>
    <xdr:clientData/>
  </xdr:twoCellAnchor>
  <xdr:twoCellAnchor>
    <xdr:from>
      <xdr:col>16</xdr:col>
      <xdr:colOff>449035</xdr:colOff>
      <xdr:row>19</xdr:row>
      <xdr:rowOff>204108</xdr:rowOff>
    </xdr:from>
    <xdr:to>
      <xdr:col>17</xdr:col>
      <xdr:colOff>68035</xdr:colOff>
      <xdr:row>20</xdr:row>
      <xdr:rowOff>285751</xdr:rowOff>
    </xdr:to>
    <xdr:sp macro="" textlink="">
      <xdr:nvSpPr>
        <xdr:cNvPr id="33" name="Rectangle: Rounded Corners 32">
          <a:extLst>
            <a:ext uri="{FF2B5EF4-FFF2-40B4-BE49-F238E27FC236}">
              <a16:creationId xmlns:a16="http://schemas.microsoft.com/office/drawing/2014/main" id="{00000000-0008-0000-0400-000021000000}"/>
            </a:ext>
          </a:extLst>
        </xdr:cNvPr>
        <xdr:cNvSpPr/>
      </xdr:nvSpPr>
      <xdr:spPr>
        <a:xfrm>
          <a:off x="15527110" y="4614183"/>
          <a:ext cx="771525" cy="42454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180</a:t>
          </a:r>
        </a:p>
      </xdr:txBody>
    </xdr:sp>
    <xdr:clientData/>
  </xdr:twoCellAnchor>
  <xdr:twoCellAnchor>
    <xdr:from>
      <xdr:col>16</xdr:col>
      <xdr:colOff>231322</xdr:colOff>
      <xdr:row>16</xdr:row>
      <xdr:rowOff>13607</xdr:rowOff>
    </xdr:from>
    <xdr:to>
      <xdr:col>16</xdr:col>
      <xdr:colOff>1006929</xdr:colOff>
      <xdr:row>17</xdr:row>
      <xdr:rowOff>81643</xdr:rowOff>
    </xdr:to>
    <xdr:sp macro="" textlink="">
      <xdr:nvSpPr>
        <xdr:cNvPr id="34" name="Rectangle: Rounded Corners 33">
          <a:extLst>
            <a:ext uri="{FF2B5EF4-FFF2-40B4-BE49-F238E27FC236}">
              <a16:creationId xmlns:a16="http://schemas.microsoft.com/office/drawing/2014/main" id="{00000000-0008-0000-0400-000022000000}"/>
            </a:ext>
          </a:extLst>
        </xdr:cNvPr>
        <xdr:cNvSpPr/>
      </xdr:nvSpPr>
      <xdr:spPr>
        <a:xfrm>
          <a:off x="15309397" y="3356882"/>
          <a:ext cx="775607" cy="42046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220</a:t>
          </a:r>
        </a:p>
      </xdr:txBody>
    </xdr:sp>
    <xdr:clientData/>
  </xdr:twoCellAnchor>
  <xdr:twoCellAnchor>
    <xdr:from>
      <xdr:col>12</xdr:col>
      <xdr:colOff>122464</xdr:colOff>
      <xdr:row>26</xdr:row>
      <xdr:rowOff>40823</xdr:rowOff>
    </xdr:from>
    <xdr:to>
      <xdr:col>15</xdr:col>
      <xdr:colOff>585107</xdr:colOff>
      <xdr:row>27</xdr:row>
      <xdr:rowOff>312966</xdr:rowOff>
    </xdr:to>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11257189" y="6813098"/>
          <a:ext cx="3453493" cy="6436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160+140+100+160+180 = </a:t>
          </a:r>
          <a:r>
            <a:rPr lang="en-US" sz="2800">
              <a:solidFill>
                <a:srgbClr val="C00000"/>
              </a:solidFill>
            </a:rPr>
            <a:t>740</a:t>
          </a:r>
        </a:p>
      </xdr:txBody>
    </xdr:sp>
    <xdr:clientData/>
  </xdr:twoCellAnchor>
  <xdr:twoCellAnchor>
    <xdr:from>
      <xdr:col>10</xdr:col>
      <xdr:colOff>127001</xdr:colOff>
      <xdr:row>9</xdr:row>
      <xdr:rowOff>35833</xdr:rowOff>
    </xdr:from>
    <xdr:to>
      <xdr:col>10</xdr:col>
      <xdr:colOff>158751</xdr:colOff>
      <xdr:row>37</xdr:row>
      <xdr:rowOff>29483</xdr:rowOff>
    </xdr:to>
    <xdr:cxnSp macro="">
      <xdr:nvCxnSpPr>
        <xdr:cNvPr id="36" name="Straight Connector 35">
          <a:extLst>
            <a:ext uri="{FF2B5EF4-FFF2-40B4-BE49-F238E27FC236}">
              <a16:creationId xmlns:a16="http://schemas.microsoft.com/office/drawing/2014/main" id="{00000000-0008-0000-0400-000024000000}"/>
            </a:ext>
          </a:extLst>
        </xdr:cNvPr>
        <xdr:cNvCxnSpPr/>
      </xdr:nvCxnSpPr>
      <xdr:spPr>
        <a:xfrm>
          <a:off x="9896930" y="1750333"/>
          <a:ext cx="31750" cy="96819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484416</xdr:colOff>
      <xdr:row>2</xdr:row>
      <xdr:rowOff>47625</xdr:rowOff>
    </xdr:from>
    <xdr:to>
      <xdr:col>9</xdr:col>
      <xdr:colOff>285751</xdr:colOff>
      <xdr:row>7</xdr:row>
      <xdr:rowOff>122464</xdr:rowOff>
    </xdr:to>
    <xdr:sp macro="" textlink="">
      <xdr:nvSpPr>
        <xdr:cNvPr id="37" name="Rounded Rectangle 3">
          <a:extLst>
            <a:ext uri="{FF2B5EF4-FFF2-40B4-BE49-F238E27FC236}">
              <a16:creationId xmlns:a16="http://schemas.microsoft.com/office/drawing/2014/main" id="{00000000-0008-0000-0400-000025000000}"/>
            </a:ext>
          </a:extLst>
        </xdr:cNvPr>
        <xdr:cNvSpPr/>
      </xdr:nvSpPr>
      <xdr:spPr>
        <a:xfrm>
          <a:off x="2321380" y="428625"/>
          <a:ext cx="6727371" cy="102733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rgbClr val="C00000"/>
              </a:solidFill>
              <a:latin typeface="Lucida Bright" panose="02040602050505020304" pitchFamily="18" charset="0"/>
              <a:cs typeface="FrankRuehl" panose="020E0503060101010101" pitchFamily="34" charset="-79"/>
            </a:rPr>
            <a:t>Check</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0" i="0">
              <a:solidFill>
                <a:schemeClr val="accent4">
                  <a:lumMod val="50000"/>
                </a:schemeClr>
              </a:solidFill>
              <a:latin typeface="Lucida Bright" panose="02040602050505020304" pitchFamily="18" charset="0"/>
              <a:cs typeface="FrankRuehl" panose="020E0503060101010101" pitchFamily="34" charset="-79"/>
            </a:rPr>
            <a:t>Problem</a:t>
          </a:r>
          <a:r>
            <a:rPr lang="en-US" sz="3600" b="0" i="0" baseline="0">
              <a:solidFill>
                <a:schemeClr val="accent4">
                  <a:lumMod val="50000"/>
                </a:schemeClr>
              </a:solidFill>
              <a:latin typeface="Lucida Bright" panose="02040602050505020304" pitchFamily="18" charset="0"/>
              <a:cs typeface="FrankRuehl" panose="020E0503060101010101" pitchFamily="34" charset="-79"/>
            </a:rPr>
            <a:t> </a:t>
          </a:r>
          <a:r>
            <a:rPr lang="en-US" sz="3600" b="1" i="0" baseline="0">
              <a:solidFill>
                <a:srgbClr val="C00000"/>
              </a:solidFill>
              <a:latin typeface="Lucida Bright" panose="02040602050505020304" pitchFamily="18" charset="0"/>
              <a:cs typeface="FrankRuehl" panose="020E0503060101010101" pitchFamily="34" charset="-79"/>
            </a:rPr>
            <a:t>2</a:t>
          </a:r>
        </a:p>
      </xdr:txBody>
    </xdr:sp>
    <xdr:clientData/>
  </xdr:twoCellAnchor>
  <xdr:twoCellAnchor>
    <xdr:from>
      <xdr:col>12</xdr:col>
      <xdr:colOff>269876</xdr:colOff>
      <xdr:row>3</xdr:row>
      <xdr:rowOff>181428</xdr:rowOff>
    </xdr:from>
    <xdr:to>
      <xdr:col>16</xdr:col>
      <xdr:colOff>517073</xdr:colOff>
      <xdr:row>8</xdr:row>
      <xdr:rowOff>133803</xdr:rowOff>
    </xdr:to>
    <xdr:sp macro="" textlink="">
      <xdr:nvSpPr>
        <xdr:cNvPr id="39" name="Rounded Rectangle 4">
          <a:extLst>
            <a:ext uri="{FF2B5EF4-FFF2-40B4-BE49-F238E27FC236}">
              <a16:creationId xmlns:a16="http://schemas.microsoft.com/office/drawing/2014/main" id="{00000000-0008-0000-0400-000027000000}"/>
            </a:ext>
          </a:extLst>
        </xdr:cNvPr>
        <xdr:cNvSpPr/>
      </xdr:nvSpPr>
      <xdr:spPr>
        <a:xfrm>
          <a:off x="11427733" y="752928"/>
          <a:ext cx="4193269" cy="90487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FF00"/>
              </a:solidFill>
              <a:latin typeface="Lucida Bright" panose="02040602050505020304" pitchFamily="18" charset="0"/>
            </a:rPr>
            <a:t>Solution</a:t>
          </a:r>
        </a:p>
      </xdr:txBody>
    </xdr:sp>
    <xdr:clientData/>
  </xdr:twoCellAnchor>
  <xdr:twoCellAnchor>
    <xdr:from>
      <xdr:col>0</xdr:col>
      <xdr:colOff>269875</xdr:colOff>
      <xdr:row>2</xdr:row>
      <xdr:rowOff>54430</xdr:rowOff>
    </xdr:from>
    <xdr:to>
      <xdr:col>2</xdr:col>
      <xdr:colOff>585107</xdr:colOff>
      <xdr:row>8</xdr:row>
      <xdr:rowOff>95252</xdr:rowOff>
    </xdr:to>
    <xdr:sp macro="" textlink="">
      <xdr:nvSpPr>
        <xdr:cNvPr id="40" name="Left Arrow 1">
          <a:hlinkClick xmlns:r="http://schemas.openxmlformats.org/officeDocument/2006/relationships" r:id="rId2"/>
          <a:extLst>
            <a:ext uri="{FF2B5EF4-FFF2-40B4-BE49-F238E27FC236}">
              <a16:creationId xmlns:a16="http://schemas.microsoft.com/office/drawing/2014/main" id="{00000000-0008-0000-0400-000028000000}"/>
            </a:ext>
          </a:extLst>
        </xdr:cNvPr>
        <xdr:cNvSpPr/>
      </xdr:nvSpPr>
      <xdr:spPr>
        <a:xfrm>
          <a:off x="269875" y="435430"/>
          <a:ext cx="1539875"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299358</xdr:colOff>
      <xdr:row>17</xdr:row>
      <xdr:rowOff>231321</xdr:rowOff>
    </xdr:from>
    <xdr:to>
      <xdr:col>11</xdr:col>
      <xdr:colOff>299358</xdr:colOff>
      <xdr:row>19</xdr:row>
      <xdr:rowOff>272145</xdr:rowOff>
    </xdr:to>
    <xdr:sp macro="" textlink="">
      <xdr:nvSpPr>
        <xdr:cNvPr id="41" name="Oval 40">
          <a:extLst>
            <a:ext uri="{FF2B5EF4-FFF2-40B4-BE49-F238E27FC236}">
              <a16:creationId xmlns:a16="http://schemas.microsoft.com/office/drawing/2014/main" id="{00000000-0008-0000-0400-000029000000}"/>
            </a:ext>
          </a:extLst>
        </xdr:cNvPr>
        <xdr:cNvSpPr/>
      </xdr:nvSpPr>
      <xdr:spPr>
        <a:xfrm>
          <a:off x="10069287" y="3932464"/>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1</a:t>
          </a:r>
        </a:p>
      </xdr:txBody>
    </xdr:sp>
    <xdr:clientData/>
  </xdr:twoCellAnchor>
  <xdr:twoCellAnchor>
    <xdr:from>
      <xdr:col>13</xdr:col>
      <xdr:colOff>40821</xdr:colOff>
      <xdr:row>14</xdr:row>
      <xdr:rowOff>81642</xdr:rowOff>
    </xdr:from>
    <xdr:to>
      <xdr:col>13</xdr:col>
      <xdr:colOff>816428</xdr:colOff>
      <xdr:row>16</xdr:row>
      <xdr:rowOff>163287</xdr:rowOff>
    </xdr:to>
    <xdr:sp macro="" textlink="">
      <xdr:nvSpPr>
        <xdr:cNvPr id="42" name="Oval 41">
          <a:extLst>
            <a:ext uri="{FF2B5EF4-FFF2-40B4-BE49-F238E27FC236}">
              <a16:creationId xmlns:a16="http://schemas.microsoft.com/office/drawing/2014/main" id="{00000000-0008-0000-0400-00002A000000}"/>
            </a:ext>
          </a:extLst>
        </xdr:cNvPr>
        <xdr:cNvSpPr/>
      </xdr:nvSpPr>
      <xdr:spPr>
        <a:xfrm>
          <a:off x="11811000" y="2748642"/>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2</a:t>
          </a:r>
        </a:p>
      </xdr:txBody>
    </xdr:sp>
    <xdr:clientData/>
  </xdr:twoCellAnchor>
  <xdr:twoCellAnchor>
    <xdr:from>
      <xdr:col>13</xdr:col>
      <xdr:colOff>108857</xdr:colOff>
      <xdr:row>21</xdr:row>
      <xdr:rowOff>272144</xdr:rowOff>
    </xdr:from>
    <xdr:to>
      <xdr:col>13</xdr:col>
      <xdr:colOff>884464</xdr:colOff>
      <xdr:row>22</xdr:row>
      <xdr:rowOff>27215</xdr:rowOff>
    </xdr:to>
    <xdr:sp macro="" textlink="">
      <xdr:nvSpPr>
        <xdr:cNvPr id="43" name="Oval 42">
          <a:extLst>
            <a:ext uri="{FF2B5EF4-FFF2-40B4-BE49-F238E27FC236}">
              <a16:creationId xmlns:a16="http://schemas.microsoft.com/office/drawing/2014/main" id="{00000000-0008-0000-0400-00002B000000}"/>
            </a:ext>
          </a:extLst>
        </xdr:cNvPr>
        <xdr:cNvSpPr/>
      </xdr:nvSpPr>
      <xdr:spPr>
        <a:xfrm>
          <a:off x="11879036" y="5374823"/>
          <a:ext cx="775607" cy="721178"/>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3</a:t>
          </a:r>
        </a:p>
      </xdr:txBody>
    </xdr:sp>
    <xdr:clientData/>
  </xdr:twoCellAnchor>
  <xdr:twoCellAnchor>
    <xdr:from>
      <xdr:col>15</xdr:col>
      <xdr:colOff>261256</xdr:colOff>
      <xdr:row>14</xdr:row>
      <xdr:rowOff>84363</xdr:rowOff>
    </xdr:from>
    <xdr:to>
      <xdr:col>16</xdr:col>
      <xdr:colOff>84363</xdr:colOff>
      <xdr:row>16</xdr:row>
      <xdr:rowOff>166008</xdr:rowOff>
    </xdr:to>
    <xdr:sp macro="" textlink="">
      <xdr:nvSpPr>
        <xdr:cNvPr id="44" name="Oval 43">
          <a:extLst>
            <a:ext uri="{FF2B5EF4-FFF2-40B4-BE49-F238E27FC236}">
              <a16:creationId xmlns:a16="http://schemas.microsoft.com/office/drawing/2014/main" id="{00000000-0008-0000-0400-00002C000000}"/>
            </a:ext>
          </a:extLst>
        </xdr:cNvPr>
        <xdr:cNvSpPr/>
      </xdr:nvSpPr>
      <xdr:spPr>
        <a:xfrm>
          <a:off x="14412685" y="2751363"/>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4</a:t>
          </a:r>
        </a:p>
      </xdr:txBody>
    </xdr:sp>
    <xdr:clientData/>
  </xdr:twoCellAnchor>
  <xdr:twoCellAnchor>
    <xdr:from>
      <xdr:col>15</xdr:col>
      <xdr:colOff>394608</xdr:colOff>
      <xdr:row>21</xdr:row>
      <xdr:rowOff>299355</xdr:rowOff>
    </xdr:from>
    <xdr:to>
      <xdr:col>16</xdr:col>
      <xdr:colOff>217715</xdr:colOff>
      <xdr:row>22</xdr:row>
      <xdr:rowOff>81643</xdr:rowOff>
    </xdr:to>
    <xdr:sp macro="" textlink="">
      <xdr:nvSpPr>
        <xdr:cNvPr id="45" name="Oval 44">
          <a:extLst>
            <a:ext uri="{FF2B5EF4-FFF2-40B4-BE49-F238E27FC236}">
              <a16:creationId xmlns:a16="http://schemas.microsoft.com/office/drawing/2014/main" id="{00000000-0008-0000-0400-00002D000000}"/>
            </a:ext>
          </a:extLst>
        </xdr:cNvPr>
        <xdr:cNvSpPr/>
      </xdr:nvSpPr>
      <xdr:spPr>
        <a:xfrm>
          <a:off x="14546037" y="5402034"/>
          <a:ext cx="775607" cy="748395"/>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5</a:t>
          </a:r>
        </a:p>
      </xdr:txBody>
    </xdr:sp>
    <xdr:clientData/>
  </xdr:twoCellAnchor>
  <xdr:twoCellAnchor>
    <xdr:from>
      <xdr:col>16</xdr:col>
      <xdr:colOff>1061358</xdr:colOff>
      <xdr:row>16</xdr:row>
      <xdr:rowOff>299358</xdr:rowOff>
    </xdr:from>
    <xdr:to>
      <xdr:col>17</xdr:col>
      <xdr:colOff>680358</xdr:colOff>
      <xdr:row>18</xdr:row>
      <xdr:rowOff>353788</xdr:rowOff>
    </xdr:to>
    <xdr:sp macro="" textlink="">
      <xdr:nvSpPr>
        <xdr:cNvPr id="46" name="Oval 45">
          <a:extLst>
            <a:ext uri="{FF2B5EF4-FFF2-40B4-BE49-F238E27FC236}">
              <a16:creationId xmlns:a16="http://schemas.microsoft.com/office/drawing/2014/main" id="{00000000-0008-0000-0400-00002E000000}"/>
            </a:ext>
          </a:extLst>
        </xdr:cNvPr>
        <xdr:cNvSpPr/>
      </xdr:nvSpPr>
      <xdr:spPr>
        <a:xfrm>
          <a:off x="16165287" y="3646715"/>
          <a:ext cx="775607" cy="762002"/>
        </a:xfrm>
        <a:prstGeom prst="ellipse">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400" b="0" i="0">
              <a:latin typeface="Lucida Bright" panose="02040602050505020304" pitchFamily="18" charset="0"/>
            </a:rPr>
            <a:t>6</a:t>
          </a:r>
        </a:p>
      </xdr:txBody>
    </xdr:sp>
    <xdr:clientData/>
  </xdr:twoCellAnchor>
  <xdr:twoCellAnchor>
    <xdr:from>
      <xdr:col>11</xdr:col>
      <xdr:colOff>299358</xdr:colOff>
      <xdr:row>15</xdr:row>
      <xdr:rowOff>95250</xdr:rowOff>
    </xdr:from>
    <xdr:to>
      <xdr:col>13</xdr:col>
      <xdr:colOff>40821</xdr:colOff>
      <xdr:row>18</xdr:row>
      <xdr:rowOff>258536</xdr:rowOff>
    </xdr:to>
    <xdr:cxnSp macro="">
      <xdr:nvCxnSpPr>
        <xdr:cNvPr id="47" name="Straight Connector 46">
          <a:extLst>
            <a:ext uri="{FF2B5EF4-FFF2-40B4-BE49-F238E27FC236}">
              <a16:creationId xmlns:a16="http://schemas.microsoft.com/office/drawing/2014/main" id="{00000000-0008-0000-0400-00002F000000}"/>
            </a:ext>
          </a:extLst>
        </xdr:cNvPr>
        <xdr:cNvCxnSpPr>
          <a:stCxn id="41" idx="6"/>
          <a:endCxn id="42" idx="2"/>
        </xdr:cNvCxnSpPr>
      </xdr:nvCxnSpPr>
      <xdr:spPr>
        <a:xfrm flipV="1">
          <a:off x="10844894" y="3129643"/>
          <a:ext cx="966106" cy="118382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299358</xdr:colOff>
      <xdr:row>18</xdr:row>
      <xdr:rowOff>258536</xdr:rowOff>
    </xdr:from>
    <xdr:to>
      <xdr:col>13</xdr:col>
      <xdr:colOff>108857</xdr:colOff>
      <xdr:row>21</xdr:row>
      <xdr:rowOff>632733</xdr:rowOff>
    </xdr:to>
    <xdr:cxnSp macro="">
      <xdr:nvCxnSpPr>
        <xdr:cNvPr id="48" name="Straight Connector 47">
          <a:extLst>
            <a:ext uri="{FF2B5EF4-FFF2-40B4-BE49-F238E27FC236}">
              <a16:creationId xmlns:a16="http://schemas.microsoft.com/office/drawing/2014/main" id="{00000000-0008-0000-0400-000030000000}"/>
            </a:ext>
          </a:extLst>
        </xdr:cNvPr>
        <xdr:cNvCxnSpPr>
          <a:stCxn id="41" idx="6"/>
          <a:endCxn id="43" idx="2"/>
        </xdr:cNvCxnSpPr>
      </xdr:nvCxnSpPr>
      <xdr:spPr>
        <a:xfrm>
          <a:off x="10844894" y="4313465"/>
          <a:ext cx="1034142" cy="1421947"/>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428625</xdr:colOff>
      <xdr:row>16</xdr:row>
      <xdr:rowOff>163287</xdr:rowOff>
    </xdr:from>
    <xdr:to>
      <xdr:col>13</xdr:col>
      <xdr:colOff>496661</xdr:colOff>
      <xdr:row>21</xdr:row>
      <xdr:rowOff>272144</xdr:rowOff>
    </xdr:to>
    <xdr:cxnSp macro="">
      <xdr:nvCxnSpPr>
        <xdr:cNvPr id="49" name="Straight Connector 48">
          <a:extLst>
            <a:ext uri="{FF2B5EF4-FFF2-40B4-BE49-F238E27FC236}">
              <a16:creationId xmlns:a16="http://schemas.microsoft.com/office/drawing/2014/main" id="{00000000-0008-0000-0400-000031000000}"/>
            </a:ext>
          </a:extLst>
        </xdr:cNvPr>
        <xdr:cNvCxnSpPr>
          <a:stCxn id="43" idx="0"/>
          <a:endCxn id="42" idx="4"/>
        </xdr:cNvCxnSpPr>
      </xdr:nvCxnSpPr>
      <xdr:spPr>
        <a:xfrm flipH="1" flipV="1">
          <a:off x="12198804" y="3510644"/>
          <a:ext cx="68036" cy="1864179"/>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816428</xdr:colOff>
      <xdr:row>15</xdr:row>
      <xdr:rowOff>95250</xdr:rowOff>
    </xdr:from>
    <xdr:to>
      <xdr:col>15</xdr:col>
      <xdr:colOff>261256</xdr:colOff>
      <xdr:row>15</xdr:row>
      <xdr:rowOff>97971</xdr:rowOff>
    </xdr:to>
    <xdr:cxnSp macro="">
      <xdr:nvCxnSpPr>
        <xdr:cNvPr id="50" name="Straight Connector 49">
          <a:extLst>
            <a:ext uri="{FF2B5EF4-FFF2-40B4-BE49-F238E27FC236}">
              <a16:creationId xmlns:a16="http://schemas.microsoft.com/office/drawing/2014/main" id="{00000000-0008-0000-0400-000032000000}"/>
            </a:ext>
          </a:extLst>
        </xdr:cNvPr>
        <xdr:cNvCxnSpPr>
          <a:stCxn id="44" idx="2"/>
          <a:endCxn id="42" idx="6"/>
        </xdr:cNvCxnSpPr>
      </xdr:nvCxnSpPr>
      <xdr:spPr>
        <a:xfrm flipH="1" flipV="1">
          <a:off x="12586607" y="3129643"/>
          <a:ext cx="1826078" cy="2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884464</xdr:colOff>
      <xdr:row>15</xdr:row>
      <xdr:rowOff>97971</xdr:rowOff>
    </xdr:from>
    <xdr:to>
      <xdr:col>15</xdr:col>
      <xdr:colOff>261256</xdr:colOff>
      <xdr:row>21</xdr:row>
      <xdr:rowOff>632733</xdr:rowOff>
    </xdr:to>
    <xdr:cxnSp macro="">
      <xdr:nvCxnSpPr>
        <xdr:cNvPr id="51" name="Straight Connector 50">
          <a:extLst>
            <a:ext uri="{FF2B5EF4-FFF2-40B4-BE49-F238E27FC236}">
              <a16:creationId xmlns:a16="http://schemas.microsoft.com/office/drawing/2014/main" id="{00000000-0008-0000-0400-000033000000}"/>
            </a:ext>
          </a:extLst>
        </xdr:cNvPr>
        <xdr:cNvCxnSpPr>
          <a:stCxn id="44" idx="2"/>
          <a:endCxn id="43" idx="6"/>
        </xdr:cNvCxnSpPr>
      </xdr:nvCxnSpPr>
      <xdr:spPr>
        <a:xfrm flipH="1">
          <a:off x="12654643" y="3132364"/>
          <a:ext cx="1758042" cy="26030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884464</xdr:colOff>
      <xdr:row>21</xdr:row>
      <xdr:rowOff>632733</xdr:rowOff>
    </xdr:from>
    <xdr:to>
      <xdr:col>15</xdr:col>
      <xdr:colOff>394608</xdr:colOff>
      <xdr:row>21</xdr:row>
      <xdr:rowOff>673553</xdr:rowOff>
    </xdr:to>
    <xdr:cxnSp macro="">
      <xdr:nvCxnSpPr>
        <xdr:cNvPr id="52" name="Straight Connector 51">
          <a:extLst>
            <a:ext uri="{FF2B5EF4-FFF2-40B4-BE49-F238E27FC236}">
              <a16:creationId xmlns:a16="http://schemas.microsoft.com/office/drawing/2014/main" id="{00000000-0008-0000-0400-000034000000}"/>
            </a:ext>
          </a:extLst>
        </xdr:cNvPr>
        <xdr:cNvCxnSpPr>
          <a:stCxn id="45" idx="2"/>
          <a:endCxn id="43" idx="6"/>
        </xdr:cNvCxnSpPr>
      </xdr:nvCxnSpPr>
      <xdr:spPr>
        <a:xfrm flipH="1" flipV="1">
          <a:off x="12654643" y="5735412"/>
          <a:ext cx="1891394" cy="40820"/>
        </a:xfrm>
        <a:prstGeom prst="line">
          <a:avLst/>
        </a:prstGeo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84363</xdr:colOff>
      <xdr:row>15</xdr:row>
      <xdr:rowOff>97971</xdr:rowOff>
    </xdr:from>
    <xdr:to>
      <xdr:col>16</xdr:col>
      <xdr:colOff>1061358</xdr:colOff>
      <xdr:row>17</xdr:row>
      <xdr:rowOff>326573</xdr:rowOff>
    </xdr:to>
    <xdr:cxnSp macro="">
      <xdr:nvCxnSpPr>
        <xdr:cNvPr id="54" name="Straight Connector 53">
          <a:extLst>
            <a:ext uri="{FF2B5EF4-FFF2-40B4-BE49-F238E27FC236}">
              <a16:creationId xmlns:a16="http://schemas.microsoft.com/office/drawing/2014/main" id="{00000000-0008-0000-0400-000036000000}"/>
            </a:ext>
          </a:extLst>
        </xdr:cNvPr>
        <xdr:cNvCxnSpPr>
          <a:stCxn id="44" idx="6"/>
          <a:endCxn id="46" idx="2"/>
        </xdr:cNvCxnSpPr>
      </xdr:nvCxnSpPr>
      <xdr:spPr>
        <a:xfrm>
          <a:off x="15188292" y="3132364"/>
          <a:ext cx="976995" cy="8953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217715</xdr:colOff>
      <xdr:row>18</xdr:row>
      <xdr:rowOff>242195</xdr:rowOff>
    </xdr:from>
    <xdr:to>
      <xdr:col>17</xdr:col>
      <xdr:colOff>18336</xdr:colOff>
      <xdr:row>21</xdr:row>
      <xdr:rowOff>673553</xdr:rowOff>
    </xdr:to>
    <xdr:cxnSp macro="">
      <xdr:nvCxnSpPr>
        <xdr:cNvPr id="55" name="Straight Connector 54">
          <a:extLst>
            <a:ext uri="{FF2B5EF4-FFF2-40B4-BE49-F238E27FC236}">
              <a16:creationId xmlns:a16="http://schemas.microsoft.com/office/drawing/2014/main" id="{00000000-0008-0000-0400-000037000000}"/>
            </a:ext>
          </a:extLst>
        </xdr:cNvPr>
        <xdr:cNvCxnSpPr>
          <a:stCxn id="46" idx="3"/>
          <a:endCxn id="45" idx="6"/>
        </xdr:cNvCxnSpPr>
      </xdr:nvCxnSpPr>
      <xdr:spPr>
        <a:xfrm flipH="1">
          <a:off x="15321644" y="4297124"/>
          <a:ext cx="957228" cy="1479108"/>
        </a:xfrm>
        <a:prstGeom prst="lin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394607</xdr:colOff>
      <xdr:row>16</xdr:row>
      <xdr:rowOff>176893</xdr:rowOff>
    </xdr:from>
    <xdr:to>
      <xdr:col>12</xdr:col>
      <xdr:colOff>557893</xdr:colOff>
      <xdr:row>17</xdr:row>
      <xdr:rowOff>244929</xdr:rowOff>
    </xdr:to>
    <xdr:sp macro="" textlink="">
      <xdr:nvSpPr>
        <xdr:cNvPr id="56" name="Rectangle: Rounded Corners 55">
          <a:extLst>
            <a:ext uri="{FF2B5EF4-FFF2-40B4-BE49-F238E27FC236}">
              <a16:creationId xmlns:a16="http://schemas.microsoft.com/office/drawing/2014/main" id="{00000000-0008-0000-0400-000038000000}"/>
            </a:ext>
          </a:extLst>
        </xdr:cNvPr>
        <xdr:cNvSpPr/>
      </xdr:nvSpPr>
      <xdr:spPr>
        <a:xfrm>
          <a:off x="10940143" y="3524250"/>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240</a:t>
          </a:r>
        </a:p>
      </xdr:txBody>
    </xdr:sp>
    <xdr:clientData/>
  </xdr:twoCellAnchor>
  <xdr:twoCellAnchor>
    <xdr:from>
      <xdr:col>11</xdr:col>
      <xdr:colOff>329292</xdr:colOff>
      <xdr:row>19</xdr:row>
      <xdr:rowOff>247650</xdr:rowOff>
    </xdr:from>
    <xdr:to>
      <xdr:col>12</xdr:col>
      <xdr:colOff>492578</xdr:colOff>
      <xdr:row>20</xdr:row>
      <xdr:rowOff>329293</xdr:rowOff>
    </xdr:to>
    <xdr:sp macro="" textlink="">
      <xdr:nvSpPr>
        <xdr:cNvPr id="57" name="Rectangle: Rounded Corners 56">
          <a:extLst>
            <a:ext uri="{FF2B5EF4-FFF2-40B4-BE49-F238E27FC236}">
              <a16:creationId xmlns:a16="http://schemas.microsoft.com/office/drawing/2014/main" id="{00000000-0008-0000-0400-000039000000}"/>
            </a:ext>
          </a:extLst>
        </xdr:cNvPr>
        <xdr:cNvSpPr/>
      </xdr:nvSpPr>
      <xdr:spPr>
        <a:xfrm>
          <a:off x="10874828" y="4669971"/>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160</a:t>
          </a:r>
        </a:p>
      </xdr:txBody>
    </xdr:sp>
    <xdr:clientData/>
  </xdr:twoCellAnchor>
  <xdr:twoCellAnchor>
    <xdr:from>
      <xdr:col>14</xdr:col>
      <xdr:colOff>263977</xdr:colOff>
      <xdr:row>21</xdr:row>
      <xdr:rowOff>440871</xdr:rowOff>
    </xdr:from>
    <xdr:to>
      <xdr:col>14</xdr:col>
      <xdr:colOff>1039584</xdr:colOff>
      <xdr:row>21</xdr:row>
      <xdr:rowOff>862692</xdr:rowOff>
    </xdr:to>
    <xdr:sp macro="" textlink="">
      <xdr:nvSpPr>
        <xdr:cNvPr id="58" name="Rectangle: Rounded Corners 57">
          <a:extLst>
            <a:ext uri="{FF2B5EF4-FFF2-40B4-BE49-F238E27FC236}">
              <a16:creationId xmlns:a16="http://schemas.microsoft.com/office/drawing/2014/main" id="{00000000-0008-0000-0400-00003A000000}"/>
            </a:ext>
          </a:extLst>
        </xdr:cNvPr>
        <xdr:cNvSpPr/>
      </xdr:nvSpPr>
      <xdr:spPr>
        <a:xfrm>
          <a:off x="13354048" y="5543550"/>
          <a:ext cx="775607" cy="42182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160</a:t>
          </a:r>
        </a:p>
      </xdr:txBody>
    </xdr:sp>
    <xdr:clientData/>
  </xdr:twoCellAnchor>
  <xdr:twoCellAnchor>
    <xdr:from>
      <xdr:col>13</xdr:col>
      <xdr:colOff>108857</xdr:colOff>
      <xdr:row>18</xdr:row>
      <xdr:rowOff>0</xdr:rowOff>
    </xdr:from>
    <xdr:to>
      <xdr:col>13</xdr:col>
      <xdr:colOff>884464</xdr:colOff>
      <xdr:row>19</xdr:row>
      <xdr:rowOff>54430</xdr:rowOff>
    </xdr:to>
    <xdr:sp macro="" textlink="">
      <xdr:nvSpPr>
        <xdr:cNvPr id="59" name="Rectangle: Rounded Corners 58">
          <a:extLst>
            <a:ext uri="{FF2B5EF4-FFF2-40B4-BE49-F238E27FC236}">
              <a16:creationId xmlns:a16="http://schemas.microsoft.com/office/drawing/2014/main" id="{00000000-0008-0000-0400-00003B000000}"/>
            </a:ext>
          </a:extLst>
        </xdr:cNvPr>
        <xdr:cNvSpPr/>
      </xdr:nvSpPr>
      <xdr:spPr>
        <a:xfrm>
          <a:off x="11879036" y="4054929"/>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140</a:t>
          </a:r>
        </a:p>
      </xdr:txBody>
    </xdr:sp>
    <xdr:clientData/>
  </xdr:twoCellAnchor>
  <xdr:twoCellAnchor>
    <xdr:from>
      <xdr:col>13</xdr:col>
      <xdr:colOff>1224642</xdr:colOff>
      <xdr:row>14</xdr:row>
      <xdr:rowOff>285750</xdr:rowOff>
    </xdr:from>
    <xdr:to>
      <xdr:col>14</xdr:col>
      <xdr:colOff>680357</xdr:colOff>
      <xdr:row>16</xdr:row>
      <xdr:rowOff>27215</xdr:rowOff>
    </xdr:to>
    <xdr:sp macro="" textlink="">
      <xdr:nvSpPr>
        <xdr:cNvPr id="60" name="Rectangle: Rounded Corners 59">
          <a:extLst>
            <a:ext uri="{FF2B5EF4-FFF2-40B4-BE49-F238E27FC236}">
              <a16:creationId xmlns:a16="http://schemas.microsoft.com/office/drawing/2014/main" id="{00000000-0008-0000-0400-00003C000000}"/>
            </a:ext>
          </a:extLst>
        </xdr:cNvPr>
        <xdr:cNvSpPr/>
      </xdr:nvSpPr>
      <xdr:spPr>
        <a:xfrm>
          <a:off x="12994821" y="2952750"/>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100</a:t>
          </a:r>
        </a:p>
      </xdr:txBody>
    </xdr:sp>
    <xdr:clientData/>
  </xdr:twoCellAnchor>
  <xdr:twoCellAnchor>
    <xdr:from>
      <xdr:col>14</xdr:col>
      <xdr:colOff>231321</xdr:colOff>
      <xdr:row>18</xdr:row>
      <xdr:rowOff>27214</xdr:rowOff>
    </xdr:from>
    <xdr:to>
      <xdr:col>14</xdr:col>
      <xdr:colOff>1006928</xdr:colOff>
      <xdr:row>19</xdr:row>
      <xdr:rowOff>81644</xdr:rowOff>
    </xdr:to>
    <xdr:sp macro="" textlink="">
      <xdr:nvSpPr>
        <xdr:cNvPr id="61" name="Rectangle: Rounded Corners 60">
          <a:extLst>
            <a:ext uri="{FF2B5EF4-FFF2-40B4-BE49-F238E27FC236}">
              <a16:creationId xmlns:a16="http://schemas.microsoft.com/office/drawing/2014/main" id="{00000000-0008-0000-0400-00003D000000}"/>
            </a:ext>
          </a:extLst>
        </xdr:cNvPr>
        <xdr:cNvSpPr/>
      </xdr:nvSpPr>
      <xdr:spPr>
        <a:xfrm>
          <a:off x="13321392" y="4082143"/>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180</a:t>
          </a:r>
        </a:p>
      </xdr:txBody>
    </xdr:sp>
    <xdr:clientData/>
  </xdr:twoCellAnchor>
  <xdr:twoCellAnchor>
    <xdr:from>
      <xdr:col>15</xdr:col>
      <xdr:colOff>307519</xdr:colOff>
      <xdr:row>18</xdr:row>
      <xdr:rowOff>8163</xdr:rowOff>
    </xdr:from>
    <xdr:to>
      <xdr:col>16</xdr:col>
      <xdr:colOff>130626</xdr:colOff>
      <xdr:row>19</xdr:row>
      <xdr:rowOff>62593</xdr:rowOff>
    </xdr:to>
    <xdr:sp macro="" textlink="">
      <xdr:nvSpPr>
        <xdr:cNvPr id="62" name="Rectangle: Rounded Corners 61">
          <a:extLst>
            <a:ext uri="{FF2B5EF4-FFF2-40B4-BE49-F238E27FC236}">
              <a16:creationId xmlns:a16="http://schemas.microsoft.com/office/drawing/2014/main" id="{00000000-0008-0000-0400-00003E000000}"/>
            </a:ext>
          </a:extLst>
        </xdr:cNvPr>
        <xdr:cNvSpPr/>
      </xdr:nvSpPr>
      <xdr:spPr>
        <a:xfrm>
          <a:off x="14458948" y="4063092"/>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160</a:t>
          </a:r>
        </a:p>
      </xdr:txBody>
    </xdr:sp>
    <xdr:clientData/>
  </xdr:twoCellAnchor>
  <xdr:twoCellAnchor>
    <xdr:from>
      <xdr:col>16</xdr:col>
      <xdr:colOff>449035</xdr:colOff>
      <xdr:row>19</xdr:row>
      <xdr:rowOff>204108</xdr:rowOff>
    </xdr:from>
    <xdr:to>
      <xdr:col>17</xdr:col>
      <xdr:colOff>68035</xdr:colOff>
      <xdr:row>20</xdr:row>
      <xdr:rowOff>285751</xdr:rowOff>
    </xdr:to>
    <xdr:sp macro="" textlink="">
      <xdr:nvSpPr>
        <xdr:cNvPr id="63" name="Rectangle: Rounded Corners 62">
          <a:extLst>
            <a:ext uri="{FF2B5EF4-FFF2-40B4-BE49-F238E27FC236}">
              <a16:creationId xmlns:a16="http://schemas.microsoft.com/office/drawing/2014/main" id="{00000000-0008-0000-0400-00003F000000}"/>
            </a:ext>
          </a:extLst>
        </xdr:cNvPr>
        <xdr:cNvSpPr/>
      </xdr:nvSpPr>
      <xdr:spPr>
        <a:xfrm>
          <a:off x="15552964" y="4626429"/>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180</a:t>
          </a:r>
        </a:p>
      </xdr:txBody>
    </xdr:sp>
    <xdr:clientData/>
  </xdr:twoCellAnchor>
  <xdr:twoCellAnchor>
    <xdr:from>
      <xdr:col>16</xdr:col>
      <xdr:colOff>231322</xdr:colOff>
      <xdr:row>16</xdr:row>
      <xdr:rowOff>13607</xdr:rowOff>
    </xdr:from>
    <xdr:to>
      <xdr:col>16</xdr:col>
      <xdr:colOff>1006929</xdr:colOff>
      <xdr:row>17</xdr:row>
      <xdr:rowOff>81643</xdr:rowOff>
    </xdr:to>
    <xdr:sp macro="" textlink="">
      <xdr:nvSpPr>
        <xdr:cNvPr id="64" name="Rectangle: Rounded Corners 63">
          <a:extLst>
            <a:ext uri="{FF2B5EF4-FFF2-40B4-BE49-F238E27FC236}">
              <a16:creationId xmlns:a16="http://schemas.microsoft.com/office/drawing/2014/main" id="{00000000-0008-0000-0400-000040000000}"/>
            </a:ext>
          </a:extLst>
        </xdr:cNvPr>
        <xdr:cNvSpPr/>
      </xdr:nvSpPr>
      <xdr:spPr>
        <a:xfrm>
          <a:off x="15335251" y="3360964"/>
          <a:ext cx="775607" cy="42182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i="0">
              <a:latin typeface="Lucida Bright" panose="02040602050505020304" pitchFamily="18" charset="0"/>
            </a:rPr>
            <a:t>220</a:t>
          </a:r>
        </a:p>
      </xdr:txBody>
    </xdr:sp>
    <xdr:clientData/>
  </xdr:twoCellAnchor>
  <xdr:twoCellAnchor>
    <xdr:from>
      <xdr:col>12</xdr:col>
      <xdr:colOff>122464</xdr:colOff>
      <xdr:row>26</xdr:row>
      <xdr:rowOff>40823</xdr:rowOff>
    </xdr:from>
    <xdr:to>
      <xdr:col>15</xdr:col>
      <xdr:colOff>585107</xdr:colOff>
      <xdr:row>27</xdr:row>
      <xdr:rowOff>312966</xdr:rowOff>
    </xdr:to>
    <xdr:sp macro="" textlink="">
      <xdr:nvSpPr>
        <xdr:cNvPr id="65" name="TextBox 64">
          <a:extLst>
            <a:ext uri="{FF2B5EF4-FFF2-40B4-BE49-F238E27FC236}">
              <a16:creationId xmlns:a16="http://schemas.microsoft.com/office/drawing/2014/main" id="{00000000-0008-0000-0400-000041000000}"/>
            </a:ext>
          </a:extLst>
        </xdr:cNvPr>
        <xdr:cNvSpPr txBox="1"/>
      </xdr:nvSpPr>
      <xdr:spPr>
        <a:xfrm>
          <a:off x="11280321" y="6844394"/>
          <a:ext cx="3456215" cy="639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160+140+100+160+180 = </a:t>
          </a:r>
          <a:r>
            <a:rPr lang="en-US" sz="2800">
              <a:solidFill>
                <a:srgbClr val="C00000"/>
              </a:solidFill>
            </a:rPr>
            <a:t>740</a:t>
          </a:r>
        </a:p>
      </xdr:txBody>
    </xdr:sp>
    <xdr:clientData/>
  </xdr:twoCellAnchor>
  <xdr:twoCellAnchor>
    <xdr:from>
      <xdr:col>0</xdr:col>
      <xdr:colOff>204108</xdr:colOff>
      <xdr:row>11</xdr:row>
      <xdr:rowOff>122464</xdr:rowOff>
    </xdr:from>
    <xdr:to>
      <xdr:col>9</xdr:col>
      <xdr:colOff>387354</xdr:colOff>
      <xdr:row>19</xdr:row>
      <xdr:rowOff>9980</xdr:rowOff>
    </xdr:to>
    <xdr:sp macro="" textlink="">
      <xdr:nvSpPr>
        <xdr:cNvPr id="67" name="TextBox 66">
          <a:extLst>
            <a:ext uri="{FF2B5EF4-FFF2-40B4-BE49-F238E27FC236}">
              <a16:creationId xmlns:a16="http://schemas.microsoft.com/office/drawing/2014/main" id="{00000000-0008-0000-0400-000043000000}"/>
            </a:ext>
          </a:extLst>
        </xdr:cNvPr>
        <xdr:cNvSpPr txBox="1"/>
      </xdr:nvSpPr>
      <xdr:spPr>
        <a:xfrm>
          <a:off x="204108" y="2217964"/>
          <a:ext cx="8946246" cy="2214337"/>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i="0" baseline="0">
              <a:solidFill>
                <a:schemeClr val="bg1"/>
              </a:solidFill>
              <a:latin typeface="Lucida Bright" panose="02040602050505020304" pitchFamily="18" charset="0"/>
            </a:rPr>
            <a:t>Stevenson 477</a:t>
          </a:r>
        </a:p>
        <a:p>
          <a:r>
            <a:rPr lang="en-US" sz="2000" b="0" i="0" baseline="0">
              <a:latin typeface="Lucida Bright" panose="02040602050505020304" pitchFamily="18" charset="0"/>
            </a:rPr>
            <a:t>The following table represents a network with the arcs identified by their starting and ending nodes.</a:t>
          </a:r>
        </a:p>
        <a:p>
          <a:endParaRPr lang="en-US" sz="2000" b="0" i="0" baseline="0">
            <a:latin typeface="Lucida Bright" panose="02040602050505020304" pitchFamily="18" charset="0"/>
          </a:endParaRPr>
        </a:p>
        <a:p>
          <a:r>
            <a:rPr lang="en-US" sz="2000" b="0" i="0" baseline="0">
              <a:latin typeface="Lucida Bright" panose="02040602050505020304" pitchFamily="18" charset="0"/>
            </a:rPr>
            <a:t>Use the </a:t>
          </a:r>
          <a:r>
            <a:rPr lang="en-US" sz="2000" b="1" i="0" baseline="0">
              <a:solidFill>
                <a:srgbClr val="C00000"/>
              </a:solidFill>
              <a:latin typeface="Lucida Bright" panose="02040602050505020304" pitchFamily="18" charset="0"/>
            </a:rPr>
            <a:t>minimal spanning tree method </a:t>
          </a:r>
          <a:r>
            <a:rPr lang="en-US" sz="2000" b="0" i="0" baseline="0">
              <a:latin typeface="Lucida Bright" panose="02040602050505020304" pitchFamily="18" charset="0"/>
            </a:rPr>
            <a:t>to find the minimum distance required to connect these nodes. Hint: draw a network diagram first.</a:t>
          </a:r>
        </a:p>
        <a:p>
          <a:endParaRPr lang="en-US" sz="2400" b="0" i="0" baseline="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2400">
            <a:effectLst/>
          </a:endParaRPr>
        </a:p>
        <a:p>
          <a:endParaRPr lang="en-US" sz="2400" baseline="0"/>
        </a:p>
        <a:p>
          <a:endParaRPr lang="en-US" sz="24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641803</xdr:colOff>
      <xdr:row>1</xdr:row>
      <xdr:rowOff>158183</xdr:rowOff>
    </xdr:from>
    <xdr:to>
      <xdr:col>9</xdr:col>
      <xdr:colOff>1129393</xdr:colOff>
      <xdr:row>7</xdr:row>
      <xdr:rowOff>95251</xdr:rowOff>
    </xdr:to>
    <xdr:sp macro="" textlink="">
      <xdr:nvSpPr>
        <xdr:cNvPr id="2" name="Rounded Rectangle 4">
          <a:extLst>
            <a:ext uri="{FF2B5EF4-FFF2-40B4-BE49-F238E27FC236}">
              <a16:creationId xmlns:a16="http://schemas.microsoft.com/office/drawing/2014/main" id="{00000000-0008-0000-0500-000002000000}"/>
            </a:ext>
          </a:extLst>
        </xdr:cNvPr>
        <xdr:cNvSpPr/>
      </xdr:nvSpPr>
      <xdr:spPr>
        <a:xfrm>
          <a:off x="3689803" y="348683"/>
          <a:ext cx="6802665" cy="108006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chemeClr val="accent4">
                  <a:lumMod val="50000"/>
                </a:schemeClr>
              </a:solidFill>
              <a:latin typeface="Lucida Bright" panose="02040602050505020304" pitchFamily="18" charset="0"/>
              <a:cs typeface="FrankRuehl" panose="020E0503060101010101" pitchFamily="34" charset="-79"/>
            </a:rPr>
            <a:t> Problem</a:t>
          </a:r>
          <a:r>
            <a:rPr lang="en-US" sz="3200" b="0" i="0" baseline="0">
              <a:solidFill>
                <a:srgbClr val="C00000"/>
              </a:solidFill>
              <a:latin typeface="Lucida Bright" panose="02040602050505020304" pitchFamily="18" charset="0"/>
              <a:cs typeface="FrankRuehl" panose="020E0503060101010101" pitchFamily="34" charset="-79"/>
            </a:rPr>
            <a:t> </a:t>
          </a:r>
          <a:r>
            <a:rPr lang="en-US" sz="3200" b="1" i="0" baseline="0">
              <a:solidFill>
                <a:srgbClr val="C00000"/>
              </a:solidFill>
              <a:latin typeface="Lucida Bright" panose="02040602050505020304" pitchFamily="18" charset="0"/>
              <a:cs typeface="FrankRuehl" panose="020E0503060101010101" pitchFamily="34" charset="-79"/>
            </a:rPr>
            <a:t>3</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4</xdr:col>
      <xdr:colOff>68034</xdr:colOff>
      <xdr:row>9</xdr:row>
      <xdr:rowOff>154034</xdr:rowOff>
    </xdr:from>
    <xdr:to>
      <xdr:col>11</xdr:col>
      <xdr:colOff>217714</xdr:colOff>
      <xdr:row>17</xdr:row>
      <xdr:rowOff>27213</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506434" y="1868534"/>
          <a:ext cx="9846130" cy="1397179"/>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Using the North-west Corner Rule, calculate the approximate</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transportation cost given the following information:</a:t>
          </a:r>
        </a:p>
      </xdr:txBody>
    </xdr:sp>
    <xdr:clientData/>
  </xdr:twoCellAnchor>
  <xdr:twoCellAnchor>
    <xdr:from>
      <xdr:col>0</xdr:col>
      <xdr:colOff>260805</xdr:colOff>
      <xdr:row>0</xdr:row>
      <xdr:rowOff>176894</xdr:rowOff>
    </xdr:from>
    <xdr:to>
      <xdr:col>2</xdr:col>
      <xdr:colOff>598716</xdr:colOff>
      <xdr:row>7</xdr:row>
      <xdr:rowOff>27216</xdr:rowOff>
    </xdr:to>
    <xdr:sp macro="" textlink="">
      <xdr:nvSpPr>
        <xdr:cNvPr id="5" name="Left Arrow 1">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260805" y="176894"/>
          <a:ext cx="1557111"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11</xdr:col>
      <xdr:colOff>0</xdr:colOff>
      <xdr:row>2</xdr:row>
      <xdr:rowOff>0</xdr:rowOff>
    </xdr:from>
    <xdr:to>
      <xdr:col>12</xdr:col>
      <xdr:colOff>843643</xdr:colOff>
      <xdr:row>6</xdr:row>
      <xdr:rowOff>122464</xdr:rowOff>
    </xdr:to>
    <xdr:sp macro="" textlink="">
      <xdr:nvSpPr>
        <xdr:cNvPr id="6" name="Rounded Rectangle 3">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12164786" y="381000"/>
          <a:ext cx="2095500" cy="884464"/>
        </a:xfrm>
        <a:prstGeom prst="roundRect">
          <a:avLst/>
        </a:prstGeom>
        <a:solidFill>
          <a:srgbClr val="FFC000"/>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002060"/>
              </a:solidFill>
              <a:latin typeface="Lucida Bright" panose="02040602050505020304" pitchFamily="18" charset="0"/>
              <a:cs typeface="FrankRuehl" panose="020E0503060101010101" pitchFamily="34" charset="-79"/>
            </a:rPr>
            <a:t>Check</a:t>
          </a:r>
          <a:r>
            <a:rPr lang="en-US" sz="3600" b="0" i="0" baseline="0">
              <a:solidFill>
                <a:srgbClr val="002060"/>
              </a:solidFill>
              <a:latin typeface="Lucida Bright" panose="02040602050505020304" pitchFamily="18" charset="0"/>
              <a:cs typeface="FrankRuehl" panose="020E0503060101010101" pitchFamily="34" charset="-79"/>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641803</xdr:colOff>
      <xdr:row>1</xdr:row>
      <xdr:rowOff>158183</xdr:rowOff>
    </xdr:from>
    <xdr:to>
      <xdr:col>9</xdr:col>
      <xdr:colOff>1129393</xdr:colOff>
      <xdr:row>7</xdr:row>
      <xdr:rowOff>95251</xdr:rowOff>
    </xdr:to>
    <xdr:sp macro="" textlink="">
      <xdr:nvSpPr>
        <xdr:cNvPr id="7" name="Rounded Rectangle 4">
          <a:extLst>
            <a:ext uri="{FF2B5EF4-FFF2-40B4-BE49-F238E27FC236}">
              <a16:creationId xmlns:a16="http://schemas.microsoft.com/office/drawing/2014/main" id="{00000000-0008-0000-0600-000007000000}"/>
            </a:ext>
          </a:extLst>
        </xdr:cNvPr>
        <xdr:cNvSpPr/>
      </xdr:nvSpPr>
      <xdr:spPr>
        <a:xfrm>
          <a:off x="3689803" y="348683"/>
          <a:ext cx="6802665" cy="108006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C0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a:t>
          </a:r>
          <a:r>
            <a:rPr lang="en-US" sz="3200" b="0" i="0" baseline="0">
              <a:solidFill>
                <a:srgbClr val="C00000"/>
              </a:solidFill>
              <a:latin typeface="Lucida Bright" panose="02040602050505020304" pitchFamily="18" charset="0"/>
              <a:cs typeface="FrankRuehl" panose="020E0503060101010101" pitchFamily="34" charset="-79"/>
            </a:rPr>
            <a:t> </a:t>
          </a:r>
          <a:r>
            <a:rPr lang="en-US" sz="3200" b="1" i="0" baseline="0">
              <a:solidFill>
                <a:srgbClr val="C00000"/>
              </a:solidFill>
              <a:latin typeface="Lucida Bright" panose="02040602050505020304" pitchFamily="18" charset="0"/>
              <a:cs typeface="FrankRuehl" panose="020E0503060101010101" pitchFamily="34" charset="-79"/>
            </a:rPr>
            <a:t>3</a:t>
          </a:r>
        </a:p>
        <a:p>
          <a:pPr algn="ctr"/>
          <a:r>
            <a:rPr lang="en-US" sz="3200" b="1" baseline="0">
              <a:solidFill>
                <a:schemeClr val="accent4">
                  <a:lumMod val="50000"/>
                </a:schemeClr>
              </a:solidFill>
              <a:latin typeface="FrankRuehl" panose="020E0503060101010101" pitchFamily="34" charset="-79"/>
              <a:cs typeface="FrankRuehl" panose="020E0503060101010101" pitchFamily="34" charset="-79"/>
            </a:rPr>
            <a:t> </a:t>
          </a:r>
          <a:endParaRPr lang="en-US" sz="3200" b="1">
            <a:solidFill>
              <a:schemeClr val="accent4">
                <a:lumMod val="50000"/>
              </a:schemeClr>
            </a:solidFill>
            <a:latin typeface="FrankRuehl" panose="020E0503060101010101" pitchFamily="34" charset="-79"/>
            <a:cs typeface="FrankRuehl" panose="020E0503060101010101" pitchFamily="34" charset="-79"/>
          </a:endParaRPr>
        </a:p>
      </xdr:txBody>
    </xdr:sp>
    <xdr:clientData/>
  </xdr:twoCellAnchor>
  <xdr:twoCellAnchor>
    <xdr:from>
      <xdr:col>4</xdr:col>
      <xdr:colOff>68034</xdr:colOff>
      <xdr:row>9</xdr:row>
      <xdr:rowOff>154034</xdr:rowOff>
    </xdr:from>
    <xdr:to>
      <xdr:col>11</xdr:col>
      <xdr:colOff>217714</xdr:colOff>
      <xdr:row>17</xdr:row>
      <xdr:rowOff>27213</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2506434" y="1868534"/>
          <a:ext cx="9036505" cy="1397179"/>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Using the North-west Corner Rule, calculate the approximate</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transportation cost given the following information:</a:t>
          </a:r>
        </a:p>
      </xdr:txBody>
    </xdr:sp>
    <xdr:clientData/>
  </xdr:twoCellAnchor>
  <xdr:twoCellAnchor>
    <xdr:from>
      <xdr:col>2</xdr:col>
      <xdr:colOff>40478</xdr:colOff>
      <xdr:row>26</xdr:row>
      <xdr:rowOff>65314</xdr:rowOff>
    </xdr:from>
    <xdr:to>
      <xdr:col>5</xdr:col>
      <xdr:colOff>1268183</xdr:colOff>
      <xdr:row>31</xdr:row>
      <xdr:rowOff>24493</xdr:rowOff>
    </xdr:to>
    <xdr:sp macro="" textlink="">
      <xdr:nvSpPr>
        <xdr:cNvPr id="9" name="Rounded Rectangle 4">
          <a:extLst>
            <a:ext uri="{FF2B5EF4-FFF2-40B4-BE49-F238E27FC236}">
              <a16:creationId xmlns:a16="http://schemas.microsoft.com/office/drawing/2014/main" id="{00000000-0008-0000-0600-000009000000}"/>
            </a:ext>
          </a:extLst>
        </xdr:cNvPr>
        <xdr:cNvSpPr/>
      </xdr:nvSpPr>
      <xdr:spPr>
        <a:xfrm>
          <a:off x="1281449" y="7326085"/>
          <a:ext cx="3089163" cy="884465"/>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twoCellAnchor>
    <xdr:from>
      <xdr:col>0</xdr:col>
      <xdr:colOff>260805</xdr:colOff>
      <xdr:row>0</xdr:row>
      <xdr:rowOff>176894</xdr:rowOff>
    </xdr:from>
    <xdr:to>
      <xdr:col>2</xdr:col>
      <xdr:colOff>598716</xdr:colOff>
      <xdr:row>7</xdr:row>
      <xdr:rowOff>27216</xdr:rowOff>
    </xdr:to>
    <xdr:sp macro="" textlink="">
      <xdr:nvSpPr>
        <xdr:cNvPr id="10" name="Left Arrow 1">
          <a:hlinkClick xmlns:r="http://schemas.openxmlformats.org/officeDocument/2006/relationships" r:id="rId1"/>
          <a:extLst>
            <a:ext uri="{FF2B5EF4-FFF2-40B4-BE49-F238E27FC236}">
              <a16:creationId xmlns:a16="http://schemas.microsoft.com/office/drawing/2014/main" id="{00000000-0008-0000-0600-00000A000000}"/>
            </a:ext>
          </a:extLst>
        </xdr:cNvPr>
        <xdr:cNvSpPr/>
      </xdr:nvSpPr>
      <xdr:spPr>
        <a:xfrm>
          <a:off x="260805" y="176894"/>
          <a:ext cx="1557111" cy="1183822"/>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10</xdr:col>
      <xdr:colOff>185055</xdr:colOff>
      <xdr:row>24</xdr:row>
      <xdr:rowOff>228600</xdr:rowOff>
    </xdr:from>
    <xdr:to>
      <xdr:col>16</xdr:col>
      <xdr:colOff>141513</xdr:colOff>
      <xdr:row>27</xdr:row>
      <xdr:rowOff>65314</xdr:rowOff>
    </xdr:to>
    <xdr:sp macro="" textlink="">
      <xdr:nvSpPr>
        <xdr:cNvPr id="6" name="TextBox 5">
          <a:extLst>
            <a:ext uri="{FF2B5EF4-FFF2-40B4-BE49-F238E27FC236}">
              <a16:creationId xmlns:a16="http://schemas.microsoft.com/office/drawing/2014/main" id="{461E0E42-2BA8-49C8-A0E7-509ABA93F26E}"/>
            </a:ext>
          </a:extLst>
        </xdr:cNvPr>
        <xdr:cNvSpPr txBox="1"/>
      </xdr:nvSpPr>
      <xdr:spPr>
        <a:xfrm>
          <a:off x="11321141" y="5987143"/>
          <a:ext cx="5246915" cy="1524000"/>
        </a:xfrm>
        <a:prstGeom prst="rect">
          <a:avLst/>
        </a:prstGeom>
        <a:solidFill>
          <a:schemeClr val="bg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This is an unbalance problem.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The demand is 1,400 units </a:t>
          </a:r>
        </a:p>
        <a:p>
          <a:pPr>
            <a:lnSpc>
              <a:spcPts val="1400"/>
            </a:lnSpc>
          </a:pPr>
          <a:endParaRPr lang="en-US" sz="2000" b="0" i="0" baseline="0">
            <a:latin typeface="Lucida Bright" panose="02040602050505020304" pitchFamily="18" charset="0"/>
          </a:endParaRPr>
        </a:p>
        <a:p>
          <a:pPr>
            <a:lnSpc>
              <a:spcPts val="1400"/>
            </a:lnSpc>
          </a:pPr>
          <a:r>
            <a:rPr lang="en-US" sz="2000" b="0" i="0" baseline="0">
              <a:latin typeface="Lucida Bright" panose="02040602050505020304" pitchFamily="18" charset="0"/>
            </a:rPr>
            <a:t>while the supply is 1,700 units.</a:t>
          </a:r>
        </a:p>
      </xdr:txBody>
    </xdr:sp>
    <xdr:clientData/>
  </xdr:twoCellAnchor>
  <xdr:twoCellAnchor>
    <xdr:from>
      <xdr:col>11</xdr:col>
      <xdr:colOff>68036</xdr:colOff>
      <xdr:row>1</xdr:row>
      <xdr:rowOff>136071</xdr:rowOff>
    </xdr:from>
    <xdr:to>
      <xdr:col>16</xdr:col>
      <xdr:colOff>400845</xdr:colOff>
      <xdr:row>6</xdr:row>
      <xdr:rowOff>5103</xdr:rowOff>
    </xdr:to>
    <xdr:sp macro="" textlink="">
      <xdr:nvSpPr>
        <xdr:cNvPr id="11" name="Rounded Rectangle 10">
          <a:extLst>
            <a:ext uri="{FF2B5EF4-FFF2-40B4-BE49-F238E27FC236}">
              <a16:creationId xmlns:a16="http://schemas.microsoft.com/office/drawing/2014/main" id="{0BB3CD52-59D8-4EC1-A6A4-1C86D060AEC3}"/>
            </a:ext>
          </a:extLst>
        </xdr:cNvPr>
        <xdr:cNvSpPr/>
      </xdr:nvSpPr>
      <xdr:spPr>
        <a:xfrm>
          <a:off x="12232822" y="326571"/>
          <a:ext cx="4210844"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658132</xdr:colOff>
      <xdr:row>2</xdr:row>
      <xdr:rowOff>1813</xdr:rowOff>
    </xdr:from>
    <xdr:to>
      <xdr:col>11</xdr:col>
      <xdr:colOff>552450</xdr:colOff>
      <xdr:row>7</xdr:row>
      <xdr:rowOff>51707</xdr:rowOff>
    </xdr:to>
    <xdr:sp macro="" textlink="">
      <xdr:nvSpPr>
        <xdr:cNvPr id="2" name="Rounded Rectangle 3">
          <a:extLst>
            <a:ext uri="{FF2B5EF4-FFF2-40B4-BE49-F238E27FC236}">
              <a16:creationId xmlns:a16="http://schemas.microsoft.com/office/drawing/2014/main" id="{2650B2FE-F80A-4E81-833A-3A6C3033C648}"/>
            </a:ext>
          </a:extLst>
        </xdr:cNvPr>
        <xdr:cNvSpPr/>
      </xdr:nvSpPr>
      <xdr:spPr>
        <a:xfrm>
          <a:off x="5258707" y="382813"/>
          <a:ext cx="6228443" cy="1002394"/>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0000"/>
              </a:solidFill>
              <a:latin typeface="Lucida Bright" panose="02040602050505020304" pitchFamily="18" charset="0"/>
              <a:cs typeface="FrankRuehl" panose="020E0503060101010101" pitchFamily="34" charset="-79"/>
            </a:rPr>
            <a:t>Check</a:t>
          </a:r>
          <a:r>
            <a:rPr lang="en-US" sz="3200" b="0" i="0">
              <a:solidFill>
                <a:schemeClr val="accent4">
                  <a:lumMod val="50000"/>
                </a:schemeClr>
              </a:solidFill>
              <a:latin typeface="Lucida Bright" panose="02040602050505020304" pitchFamily="18" charset="0"/>
              <a:cs typeface="FrankRuehl" panose="020E0503060101010101" pitchFamily="34" charset="-79"/>
            </a:rPr>
            <a:t> Problem </a:t>
          </a:r>
          <a:r>
            <a:rPr lang="en-US" sz="3200" b="0" i="0">
              <a:solidFill>
                <a:srgbClr val="C00000"/>
              </a:solidFill>
              <a:latin typeface="Lucida Bright" panose="02040602050505020304" pitchFamily="18" charset="0"/>
              <a:cs typeface="FrankRuehl" panose="020E0503060101010101" pitchFamily="34" charset="-79"/>
            </a:rPr>
            <a:t>5</a:t>
          </a:r>
          <a:r>
            <a:rPr lang="en-US" sz="3200" b="0" i="0" baseline="0">
              <a:solidFill>
                <a:schemeClr val="accent4">
                  <a:lumMod val="50000"/>
                </a:schemeClr>
              </a:solidFill>
              <a:latin typeface="Lucida Bright" panose="02040602050505020304" pitchFamily="18" charset="0"/>
              <a:cs typeface="FrankRuehl" panose="020E0503060101010101" pitchFamily="34" charset="-79"/>
            </a:rPr>
            <a:t> </a:t>
          </a:r>
          <a:endParaRPr lang="en-US" sz="3200" b="0" i="0">
            <a:solidFill>
              <a:schemeClr val="accent4">
                <a:lumMod val="50000"/>
              </a:schemeClr>
            </a:solidFill>
            <a:latin typeface="Lucida Bright" panose="02040602050505020304" pitchFamily="18" charset="0"/>
            <a:cs typeface="FrankRuehl" panose="020E0503060101010101" pitchFamily="34" charset="-79"/>
          </a:endParaRPr>
        </a:p>
      </xdr:txBody>
    </xdr:sp>
    <xdr:clientData/>
  </xdr:twoCellAnchor>
  <xdr:twoCellAnchor>
    <xdr:from>
      <xdr:col>12</xdr:col>
      <xdr:colOff>475434</xdr:colOff>
      <xdr:row>6</xdr:row>
      <xdr:rowOff>154303</xdr:rowOff>
    </xdr:from>
    <xdr:to>
      <xdr:col>12</xdr:col>
      <xdr:colOff>475434</xdr:colOff>
      <xdr:row>58</xdr:row>
      <xdr:rowOff>5441</xdr:rowOff>
    </xdr:to>
    <xdr:cxnSp macro="">
      <xdr:nvCxnSpPr>
        <xdr:cNvPr id="3" name="Straight Connector 2">
          <a:extLst>
            <a:ext uri="{FF2B5EF4-FFF2-40B4-BE49-F238E27FC236}">
              <a16:creationId xmlns:a16="http://schemas.microsoft.com/office/drawing/2014/main" id="{D26AA8DD-9109-4475-B9AB-62D7889AD42B}"/>
            </a:ext>
          </a:extLst>
        </xdr:cNvPr>
        <xdr:cNvCxnSpPr/>
      </xdr:nvCxnSpPr>
      <xdr:spPr>
        <a:xfrm flipH="1">
          <a:off x="12248334" y="1297303"/>
          <a:ext cx="0" cy="1448153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550635</xdr:colOff>
      <xdr:row>0</xdr:row>
      <xdr:rowOff>92528</xdr:rowOff>
    </xdr:from>
    <xdr:to>
      <xdr:col>3</xdr:col>
      <xdr:colOff>664028</xdr:colOff>
      <xdr:row>7</xdr:row>
      <xdr:rowOff>13607</xdr:rowOff>
    </xdr:to>
    <xdr:sp macro="" textlink="">
      <xdr:nvSpPr>
        <xdr:cNvPr id="4" name="Left Arrow 1">
          <a:hlinkClick xmlns:r="http://schemas.openxmlformats.org/officeDocument/2006/relationships" r:id="rId1"/>
          <a:extLst>
            <a:ext uri="{FF2B5EF4-FFF2-40B4-BE49-F238E27FC236}">
              <a16:creationId xmlns:a16="http://schemas.microsoft.com/office/drawing/2014/main" id="{20A3C739-DFFF-47C9-ABA5-73240C90FD90}"/>
            </a:ext>
          </a:extLst>
        </xdr:cNvPr>
        <xdr:cNvSpPr/>
      </xdr:nvSpPr>
      <xdr:spPr>
        <a:xfrm>
          <a:off x="1160235" y="92528"/>
          <a:ext cx="1675493" cy="12545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C000"/>
              </a:solidFill>
              <a:latin typeface="Lucida Bright" panose="02040602050505020304" pitchFamily="18" charset="0"/>
              <a:cs typeface="FrankRuehl" panose="020E0503060101010101" pitchFamily="34" charset="-79"/>
            </a:rPr>
            <a:t>Back</a:t>
          </a:r>
        </a:p>
      </xdr:txBody>
    </xdr:sp>
    <xdr:clientData/>
  </xdr:twoCellAnchor>
  <xdr:twoCellAnchor>
    <xdr:from>
      <xdr:col>1</xdr:col>
      <xdr:colOff>19050</xdr:colOff>
      <xdr:row>9</xdr:row>
      <xdr:rowOff>167823</xdr:rowOff>
    </xdr:from>
    <xdr:to>
      <xdr:col>11</xdr:col>
      <xdr:colOff>836839</xdr:colOff>
      <xdr:row>16</xdr:row>
      <xdr:rowOff>1</xdr:rowOff>
    </xdr:to>
    <xdr:sp macro="" textlink="">
      <xdr:nvSpPr>
        <xdr:cNvPr id="6" name="TextBox 5">
          <a:extLst>
            <a:ext uri="{FF2B5EF4-FFF2-40B4-BE49-F238E27FC236}">
              <a16:creationId xmlns:a16="http://schemas.microsoft.com/office/drawing/2014/main" id="{46028201-40AB-42E8-9E2A-5536CB743018}"/>
            </a:ext>
          </a:extLst>
        </xdr:cNvPr>
        <xdr:cNvSpPr txBox="1"/>
      </xdr:nvSpPr>
      <xdr:spPr>
        <a:xfrm>
          <a:off x="628650" y="1882323"/>
          <a:ext cx="11142889" cy="1165678"/>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3200" b="0" i="0" baseline="0">
              <a:latin typeface="Lucida Bright" panose="02040602050505020304" pitchFamily="18" charset="0"/>
            </a:rPr>
            <a:t>a) Calculate the expected completion time for  activity F.</a:t>
          </a:r>
        </a:p>
      </xdr:txBody>
    </xdr:sp>
    <xdr:clientData/>
  </xdr:twoCellAnchor>
  <xdr:twoCellAnchor>
    <xdr:from>
      <xdr:col>21</xdr:col>
      <xdr:colOff>364670</xdr:colOff>
      <xdr:row>22</xdr:row>
      <xdr:rowOff>218260</xdr:rowOff>
    </xdr:from>
    <xdr:to>
      <xdr:col>25</xdr:col>
      <xdr:colOff>473528</xdr:colOff>
      <xdr:row>27</xdr:row>
      <xdr:rowOff>30480</xdr:rowOff>
    </xdr:to>
    <xdr:sp macro="" textlink="">
      <xdr:nvSpPr>
        <xdr:cNvPr id="7" name="TextBox 6">
          <a:extLst>
            <a:ext uri="{FF2B5EF4-FFF2-40B4-BE49-F238E27FC236}">
              <a16:creationId xmlns:a16="http://schemas.microsoft.com/office/drawing/2014/main" id="{B6455C4A-7958-442E-B0A8-34076637FA77}"/>
            </a:ext>
          </a:extLst>
        </xdr:cNvPr>
        <xdr:cNvSpPr txBox="1"/>
      </xdr:nvSpPr>
      <xdr:spPr>
        <a:xfrm>
          <a:off x="19567070" y="4622620"/>
          <a:ext cx="2333898" cy="15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Lucida Bright" panose="02040602050505020304" pitchFamily="18" charset="0"/>
            </a:rPr>
            <a:t>Calculated Using this formula</a:t>
          </a:r>
        </a:p>
        <a:p>
          <a:pPr algn="ctr"/>
          <a:r>
            <a:rPr lang="en-US" sz="2000" b="0" i="0">
              <a:latin typeface="Lucida Bright" panose="02040602050505020304" pitchFamily="18" charset="0"/>
            </a:rPr>
            <a:t>(a+4m+b)/6</a:t>
          </a:r>
        </a:p>
      </xdr:txBody>
    </xdr:sp>
    <xdr:clientData/>
  </xdr:twoCellAnchor>
  <xdr:twoCellAnchor>
    <xdr:from>
      <xdr:col>20</xdr:col>
      <xdr:colOff>136071</xdr:colOff>
      <xdr:row>21</xdr:row>
      <xdr:rowOff>408214</xdr:rowOff>
    </xdr:from>
    <xdr:to>
      <xdr:col>21</xdr:col>
      <xdr:colOff>27213</xdr:colOff>
      <xdr:row>28</xdr:row>
      <xdr:rowOff>394607</xdr:rowOff>
    </xdr:to>
    <xdr:sp macro="" textlink="">
      <xdr:nvSpPr>
        <xdr:cNvPr id="8" name="Right Brace 7">
          <a:extLst>
            <a:ext uri="{FF2B5EF4-FFF2-40B4-BE49-F238E27FC236}">
              <a16:creationId xmlns:a16="http://schemas.microsoft.com/office/drawing/2014/main" id="{3DD6582F-B76E-4650-A5C7-3035F83D8221}"/>
            </a:ext>
          </a:extLst>
        </xdr:cNvPr>
        <xdr:cNvSpPr/>
      </xdr:nvSpPr>
      <xdr:spPr>
        <a:xfrm>
          <a:off x="18281196" y="4475389"/>
          <a:ext cx="357867" cy="247241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457200</xdr:colOff>
      <xdr:row>38</xdr:row>
      <xdr:rowOff>38100</xdr:rowOff>
    </xdr:from>
    <xdr:to>
      <xdr:col>25</xdr:col>
      <xdr:colOff>209550</xdr:colOff>
      <xdr:row>46</xdr:row>
      <xdr:rowOff>228600</xdr:rowOff>
    </xdr:to>
    <xdr:sp macro="" textlink="">
      <xdr:nvSpPr>
        <xdr:cNvPr id="9" name="TextBox 8">
          <a:extLst>
            <a:ext uri="{FF2B5EF4-FFF2-40B4-BE49-F238E27FC236}">
              <a16:creationId xmlns:a16="http://schemas.microsoft.com/office/drawing/2014/main" id="{4C44321F-AB4A-46FE-A13D-E431AE412412}"/>
            </a:ext>
          </a:extLst>
        </xdr:cNvPr>
        <xdr:cNvSpPr txBox="1"/>
      </xdr:nvSpPr>
      <xdr:spPr>
        <a:xfrm>
          <a:off x="17440275" y="10572750"/>
          <a:ext cx="3533775" cy="300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b="1" i="0">
              <a:solidFill>
                <a:srgbClr val="C00000"/>
              </a:solidFill>
              <a:latin typeface="Lucida Bright" panose="02040602050505020304" pitchFamily="18" charset="0"/>
            </a:rPr>
            <a:t>Answer:</a:t>
          </a:r>
        </a:p>
        <a:p>
          <a:pPr algn="l"/>
          <a:endParaRPr lang="en-US" sz="2800" b="0" i="0">
            <a:latin typeface="Lucida Bright" panose="02040602050505020304" pitchFamily="18" charset="0"/>
          </a:endParaRPr>
        </a:p>
        <a:p>
          <a:pPr algn="l"/>
          <a:r>
            <a:rPr lang="en-US" sz="2800" b="0" i="0">
              <a:latin typeface="Lucida Bright" panose="02040602050505020304" pitchFamily="18" charset="0"/>
            </a:rPr>
            <a:t>The</a:t>
          </a:r>
          <a:r>
            <a:rPr lang="en-US" sz="2800" b="0" i="0" baseline="0">
              <a:latin typeface="Lucida Bright" panose="02040602050505020304" pitchFamily="18" charset="0"/>
            </a:rPr>
            <a:t> steps on the critical path are:</a:t>
          </a:r>
        </a:p>
        <a:p>
          <a:pPr algn="l"/>
          <a:endParaRPr lang="en-US" sz="2800" b="0" i="0" baseline="0">
            <a:latin typeface="Lucida Bright" panose="02040602050505020304" pitchFamily="18" charset="0"/>
          </a:endParaRPr>
        </a:p>
        <a:p>
          <a:pPr algn="l"/>
          <a:r>
            <a:rPr lang="en-US" sz="2800" b="1" i="0" baseline="0">
              <a:solidFill>
                <a:srgbClr val="C00000"/>
              </a:solidFill>
              <a:latin typeface="Lucida Bright" panose="02040602050505020304" pitchFamily="18" charset="0"/>
            </a:rPr>
            <a:t>A - B - D - G</a:t>
          </a:r>
          <a:endParaRPr lang="en-US" sz="2800" b="1" i="0">
            <a:solidFill>
              <a:srgbClr val="C00000"/>
            </a:solidFill>
            <a:latin typeface="Lucida Bright" panose="02040602050505020304" pitchFamily="18" charset="0"/>
          </a:endParaRPr>
        </a:p>
      </xdr:txBody>
    </xdr:sp>
    <xdr:clientData/>
  </xdr:twoCellAnchor>
  <xdr:twoCellAnchor editAs="oneCell">
    <xdr:from>
      <xdr:col>10</xdr:col>
      <xdr:colOff>0</xdr:colOff>
      <xdr:row>42</xdr:row>
      <xdr:rowOff>0</xdr:rowOff>
    </xdr:from>
    <xdr:to>
      <xdr:col>10</xdr:col>
      <xdr:colOff>849086</xdr:colOff>
      <xdr:row>42</xdr:row>
      <xdr:rowOff>200025</xdr:rowOff>
    </xdr:to>
    <xdr:pic>
      <xdr:nvPicPr>
        <xdr:cNvPr id="10" name="Picture 9">
          <a:extLst>
            <a:ext uri="{FF2B5EF4-FFF2-40B4-BE49-F238E27FC236}">
              <a16:creationId xmlns:a16="http://schemas.microsoft.com/office/drawing/2014/main" id="{F0537A1C-998A-420B-A932-1B653F15B5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82075" y="12001500"/>
          <a:ext cx="849086"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304800</xdr:colOff>
      <xdr:row>29</xdr:row>
      <xdr:rowOff>263073</xdr:rowOff>
    </xdr:from>
    <xdr:to>
      <xdr:col>11</xdr:col>
      <xdr:colOff>512989</xdr:colOff>
      <xdr:row>33</xdr:row>
      <xdr:rowOff>514351</xdr:rowOff>
    </xdr:to>
    <xdr:sp macro="" textlink="">
      <xdr:nvSpPr>
        <xdr:cNvPr id="11" name="TextBox 10">
          <a:extLst>
            <a:ext uri="{FF2B5EF4-FFF2-40B4-BE49-F238E27FC236}">
              <a16:creationId xmlns:a16="http://schemas.microsoft.com/office/drawing/2014/main" id="{D897848C-BFA9-4744-BA8D-BD6BF573C22E}"/>
            </a:ext>
          </a:extLst>
        </xdr:cNvPr>
        <xdr:cNvSpPr txBox="1"/>
      </xdr:nvSpPr>
      <xdr:spPr>
        <a:xfrm>
          <a:off x="304800" y="7244898"/>
          <a:ext cx="11142889" cy="1918153"/>
        </a:xfrm>
        <a:prstGeom prst="rect">
          <a:avLst/>
        </a:prstGeom>
        <a:solidFill>
          <a:schemeClr val="lt1"/>
        </a:solidFill>
        <a:ln w="9525" cmpd="sng">
          <a:solidFill>
            <a:schemeClr val="lt1">
              <a:shade val="50000"/>
            </a:schemeClr>
          </a:solidFill>
        </a:ln>
        <a:scene3d>
          <a:camera prst="orthographicFront"/>
          <a:lightRig rig="threePt" dir="t"/>
        </a:scene3d>
        <a:sp3d>
          <a:bevelT prst="slop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3200" b="0" i="0" baseline="0">
            <a:latin typeface="Lucida Bright" panose="02040602050505020304" pitchFamily="18" charset="0"/>
          </a:endParaRPr>
        </a:p>
        <a:p>
          <a:r>
            <a:rPr lang="en-US" sz="3200" b="0" i="0" baseline="0">
              <a:latin typeface="Lucida Bright" panose="02040602050505020304" pitchFamily="18" charset="0"/>
            </a:rPr>
            <a:t>b) Given the following information determine  which steps are on the critical path? </a:t>
          </a:r>
        </a:p>
      </xdr:txBody>
    </xdr:sp>
    <xdr:clientData/>
  </xdr:twoCellAnchor>
  <xdr:twoCellAnchor>
    <xdr:from>
      <xdr:col>14</xdr:col>
      <xdr:colOff>533400</xdr:colOff>
      <xdr:row>4</xdr:row>
      <xdr:rowOff>38100</xdr:rowOff>
    </xdr:from>
    <xdr:to>
      <xdr:col>20</xdr:col>
      <xdr:colOff>96044</xdr:colOff>
      <xdr:row>8</xdr:row>
      <xdr:rowOff>97632</xdr:rowOff>
    </xdr:to>
    <xdr:sp macro="" textlink="">
      <xdr:nvSpPr>
        <xdr:cNvPr id="12" name="Rounded Rectangle 10">
          <a:extLst>
            <a:ext uri="{FF2B5EF4-FFF2-40B4-BE49-F238E27FC236}">
              <a16:creationId xmlns:a16="http://schemas.microsoft.com/office/drawing/2014/main" id="{022AD291-7B9A-4B5B-AF63-8A09D415B3B1}"/>
            </a:ext>
          </a:extLst>
        </xdr:cNvPr>
        <xdr:cNvSpPr/>
      </xdr:nvSpPr>
      <xdr:spPr>
        <a:xfrm>
          <a:off x="14097000" y="800100"/>
          <a:ext cx="4210844" cy="821532"/>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Solution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1"/>
  <sheetViews>
    <sheetView showRowColHeaders="0" tabSelected="1" zoomScale="80" zoomScaleNormal="80" workbookViewId="0"/>
  </sheetViews>
  <sheetFormatPr defaultColWidth="9.140625" defaultRowHeight="15" x14ac:dyDescent="0.25"/>
  <cols>
    <col min="1" max="16384" width="9.140625" style="7"/>
  </cols>
  <sheetData>
    <row r="1" spans="1:23" x14ac:dyDescent="0.25">
      <c r="A1" s="7" t="s">
        <v>0</v>
      </c>
      <c r="H1" s="9"/>
      <c r="I1" s="9"/>
      <c r="J1" s="9"/>
      <c r="K1" s="9"/>
      <c r="L1" s="9"/>
      <c r="M1" s="9"/>
      <c r="N1" s="9"/>
      <c r="O1" s="9"/>
      <c r="P1" s="9"/>
      <c r="Q1" s="9"/>
      <c r="R1" s="9"/>
      <c r="S1" s="9"/>
      <c r="T1" s="9"/>
      <c r="U1" s="9"/>
      <c r="V1" s="9"/>
      <c r="W1" s="9"/>
    </row>
    <row r="2" spans="1:23" x14ac:dyDescent="0.25">
      <c r="H2" s="9"/>
      <c r="I2" s="9"/>
      <c r="J2" s="9"/>
      <c r="K2" s="9"/>
      <c r="L2" s="9"/>
      <c r="M2" s="9"/>
      <c r="N2" s="9"/>
      <c r="O2" s="9"/>
      <c r="P2" s="9"/>
      <c r="Q2" s="9"/>
      <c r="R2" s="9"/>
      <c r="S2" s="9"/>
      <c r="T2" s="9"/>
      <c r="U2" s="9"/>
      <c r="V2" s="9"/>
      <c r="W2" s="9"/>
    </row>
    <row r="3" spans="1:23" x14ac:dyDescent="0.25">
      <c r="H3" s="9"/>
      <c r="I3" s="9"/>
      <c r="J3" s="9"/>
      <c r="K3" s="9"/>
      <c r="L3" s="9"/>
      <c r="M3" s="9"/>
      <c r="N3" s="9"/>
      <c r="O3" s="9"/>
      <c r="P3" s="9"/>
      <c r="Q3" s="9"/>
      <c r="R3" s="9"/>
      <c r="S3" s="9"/>
      <c r="T3" s="9"/>
      <c r="U3" s="9"/>
      <c r="V3" s="9"/>
      <c r="W3" s="9"/>
    </row>
    <row r="4" spans="1:23" x14ac:dyDescent="0.25">
      <c r="H4" s="9"/>
      <c r="I4" s="9"/>
      <c r="J4" s="9"/>
      <c r="K4" s="9"/>
      <c r="L4" s="9"/>
      <c r="M4" s="9"/>
      <c r="N4" s="9"/>
      <c r="O4" s="9"/>
      <c r="P4" s="9"/>
      <c r="Q4" s="9"/>
      <c r="R4" s="9"/>
      <c r="S4" s="9"/>
      <c r="T4" s="9"/>
      <c r="U4" s="9"/>
      <c r="V4" s="9"/>
      <c r="W4" s="9"/>
    </row>
    <row r="5" spans="1:23" x14ac:dyDescent="0.25">
      <c r="H5" s="9"/>
      <c r="I5" s="9"/>
      <c r="J5" s="9"/>
      <c r="K5" s="9"/>
      <c r="L5" s="9"/>
      <c r="M5" s="9"/>
      <c r="N5" s="9"/>
      <c r="O5" s="9"/>
      <c r="P5" s="9"/>
      <c r="Q5" s="9"/>
      <c r="R5" s="9"/>
      <c r="S5" s="9"/>
      <c r="T5" s="9"/>
      <c r="U5" s="9"/>
      <c r="V5" s="9"/>
      <c r="W5" s="9"/>
    </row>
    <row r="6" spans="1:23" x14ac:dyDescent="0.25">
      <c r="H6" s="9"/>
      <c r="I6" s="9"/>
      <c r="J6" s="9"/>
      <c r="K6" s="9"/>
      <c r="L6" s="9"/>
      <c r="M6" s="9"/>
      <c r="N6" s="9"/>
      <c r="O6" s="9"/>
      <c r="P6" s="9"/>
      <c r="Q6" s="9"/>
      <c r="R6" s="9"/>
      <c r="S6" s="9"/>
      <c r="T6" s="9"/>
      <c r="U6" s="9"/>
      <c r="V6" s="9"/>
      <c r="W6" s="9"/>
    </row>
    <row r="7" spans="1:23" x14ac:dyDescent="0.25">
      <c r="H7" s="9"/>
      <c r="I7" s="9"/>
      <c r="J7" s="9"/>
      <c r="K7" s="9"/>
      <c r="L7" s="9"/>
      <c r="M7" s="9"/>
      <c r="N7" s="9"/>
      <c r="O7" s="9"/>
      <c r="P7" s="9"/>
      <c r="Q7" s="9"/>
      <c r="R7" s="9"/>
      <c r="S7" s="9"/>
      <c r="T7" s="9"/>
      <c r="U7" s="9"/>
      <c r="V7" s="9"/>
      <c r="W7" s="9"/>
    </row>
    <row r="8" spans="1:23" x14ac:dyDescent="0.25">
      <c r="H8" s="9"/>
      <c r="I8" s="9"/>
      <c r="J8" s="9"/>
      <c r="K8" s="9"/>
      <c r="L8" s="9"/>
      <c r="M8" s="9"/>
      <c r="N8" s="9"/>
      <c r="O8" s="9"/>
      <c r="P8" s="9"/>
      <c r="Q8" s="9"/>
      <c r="R8" s="9"/>
      <c r="S8" s="9"/>
      <c r="T8" s="9"/>
      <c r="U8" s="9"/>
      <c r="V8" s="9"/>
      <c r="W8" s="9"/>
    </row>
    <row r="9" spans="1:23" x14ac:dyDescent="0.25">
      <c r="H9" s="9"/>
      <c r="I9" s="9"/>
      <c r="J9" s="9"/>
      <c r="K9" s="9"/>
      <c r="L9" s="9"/>
      <c r="M9" s="9"/>
      <c r="N9" s="9"/>
      <c r="O9" s="9"/>
      <c r="P9" s="9"/>
      <c r="Q9" s="9"/>
      <c r="R9" s="9"/>
      <c r="S9" s="9"/>
      <c r="T9" s="9"/>
      <c r="U9" s="9"/>
      <c r="V9" s="9"/>
      <c r="W9" s="9"/>
    </row>
    <row r="10" spans="1:23" x14ac:dyDescent="0.25">
      <c r="H10" s="9"/>
      <c r="I10" s="9"/>
      <c r="J10" s="9"/>
      <c r="K10" s="9"/>
      <c r="L10" s="9"/>
      <c r="M10" s="9"/>
      <c r="N10" s="9"/>
      <c r="O10" s="9"/>
      <c r="P10" s="9"/>
      <c r="Q10" s="9"/>
      <c r="R10" s="9"/>
      <c r="S10" s="9"/>
      <c r="T10" s="9"/>
      <c r="U10" s="9"/>
      <c r="V10" s="9"/>
      <c r="W10" s="9"/>
    </row>
    <row r="11" spans="1:23" x14ac:dyDescent="0.25">
      <c r="H11" s="9"/>
      <c r="I11" s="9"/>
      <c r="J11" s="9"/>
      <c r="K11" s="9"/>
      <c r="L11" s="9"/>
      <c r="M11" s="9"/>
      <c r="N11" s="9"/>
      <c r="O11" s="9"/>
      <c r="P11" s="9"/>
      <c r="Q11" s="9"/>
      <c r="R11" s="9"/>
      <c r="S11" s="9"/>
      <c r="T11" s="9"/>
      <c r="U11" s="9"/>
      <c r="V11" s="9"/>
      <c r="W11" s="9"/>
    </row>
    <row r="12" spans="1:23" x14ac:dyDescent="0.25">
      <c r="H12" s="9"/>
      <c r="I12" s="9"/>
      <c r="J12" s="9"/>
      <c r="K12" s="9"/>
      <c r="L12" s="9"/>
      <c r="M12" s="9"/>
      <c r="N12" s="9"/>
      <c r="O12" s="9"/>
      <c r="P12" s="9"/>
      <c r="Q12" s="9"/>
      <c r="R12" s="9"/>
      <c r="S12" s="9"/>
      <c r="T12" s="9"/>
      <c r="U12" s="9"/>
      <c r="V12" s="9"/>
      <c r="W12" s="9"/>
    </row>
    <row r="13" spans="1:23" x14ac:dyDescent="0.25">
      <c r="H13" s="9"/>
      <c r="I13" s="9"/>
      <c r="J13" s="9"/>
      <c r="K13" s="9"/>
      <c r="L13" s="9"/>
      <c r="M13" s="9"/>
      <c r="N13" s="9"/>
      <c r="O13" s="9"/>
      <c r="P13" s="9"/>
      <c r="Q13" s="9"/>
      <c r="R13" s="9"/>
      <c r="S13" s="9"/>
      <c r="T13" s="9"/>
      <c r="U13" s="9"/>
      <c r="V13" s="9"/>
      <c r="W13" s="9"/>
    </row>
    <row r="14" spans="1:23" x14ac:dyDescent="0.25">
      <c r="H14" s="9"/>
      <c r="I14" s="9"/>
      <c r="J14" s="9"/>
      <c r="K14" s="9"/>
      <c r="L14" s="9"/>
      <c r="M14" s="9"/>
      <c r="N14" s="9"/>
      <c r="O14" s="9"/>
      <c r="P14" s="9"/>
      <c r="Q14" s="9"/>
      <c r="R14" s="9"/>
      <c r="S14" s="9"/>
      <c r="T14" s="9"/>
      <c r="U14" s="9"/>
      <c r="V14" s="9"/>
      <c r="W14" s="9"/>
    </row>
    <row r="15" spans="1:23" x14ac:dyDescent="0.25">
      <c r="H15" s="9"/>
      <c r="I15" s="9"/>
      <c r="J15" s="9"/>
      <c r="K15" s="9"/>
      <c r="L15" s="9"/>
      <c r="M15" s="9"/>
      <c r="N15" s="9"/>
      <c r="O15" s="9"/>
      <c r="P15" s="9"/>
      <c r="Q15" s="9"/>
      <c r="R15" s="9"/>
      <c r="S15" s="9"/>
      <c r="T15" s="9"/>
      <c r="U15" s="9"/>
      <c r="V15" s="9"/>
      <c r="W15" s="9"/>
    </row>
    <row r="16" spans="1:23" x14ac:dyDescent="0.25">
      <c r="H16" s="9"/>
      <c r="I16" s="9"/>
      <c r="J16" s="9"/>
      <c r="K16" s="9"/>
      <c r="L16" s="9"/>
      <c r="M16" s="9"/>
      <c r="N16" s="9"/>
      <c r="O16" s="9"/>
      <c r="P16" s="9"/>
      <c r="Q16" s="9"/>
      <c r="R16" s="9"/>
      <c r="S16" s="9"/>
      <c r="T16" s="9"/>
      <c r="U16" s="9"/>
      <c r="V16" s="9"/>
      <c r="W16" s="9"/>
    </row>
    <row r="17" spans="8:23" x14ac:dyDescent="0.25">
      <c r="H17" s="9"/>
      <c r="I17" s="9"/>
      <c r="J17" s="9"/>
      <c r="K17" s="9"/>
      <c r="L17" s="9"/>
      <c r="M17" s="9"/>
      <c r="N17" s="9"/>
      <c r="O17" s="9"/>
      <c r="P17" s="9"/>
      <c r="Q17" s="9"/>
      <c r="R17" s="9"/>
      <c r="S17" s="9"/>
      <c r="T17" s="9"/>
      <c r="U17" s="9"/>
      <c r="V17" s="9"/>
      <c r="W17" s="9"/>
    </row>
    <row r="18" spans="8:23" x14ac:dyDescent="0.25">
      <c r="H18" s="9"/>
      <c r="I18" s="9"/>
      <c r="J18" s="9"/>
      <c r="K18" s="9"/>
      <c r="L18" s="9"/>
      <c r="M18" s="9"/>
      <c r="N18" s="9"/>
      <c r="O18" s="9"/>
      <c r="P18" s="9"/>
      <c r="Q18" s="9"/>
      <c r="R18" s="9"/>
      <c r="S18" s="9"/>
      <c r="T18" s="9"/>
      <c r="U18" s="9"/>
      <c r="V18" s="9"/>
      <c r="W18" s="9"/>
    </row>
    <row r="19" spans="8:23" x14ac:dyDescent="0.25">
      <c r="H19" s="9"/>
      <c r="I19" s="9"/>
      <c r="J19" s="9"/>
      <c r="K19" s="9"/>
      <c r="L19" s="9"/>
      <c r="M19" s="9"/>
      <c r="N19" s="9"/>
      <c r="O19" s="9"/>
      <c r="P19" s="9"/>
      <c r="Q19" s="9"/>
      <c r="R19" s="9"/>
      <c r="S19" s="9"/>
      <c r="T19" s="9"/>
      <c r="U19" s="9"/>
      <c r="V19" s="9"/>
      <c r="W19" s="9"/>
    </row>
    <row r="20" spans="8:23" x14ac:dyDescent="0.25">
      <c r="H20" s="9"/>
      <c r="I20" s="9"/>
      <c r="J20" s="9"/>
      <c r="K20" s="9"/>
      <c r="L20" s="9"/>
      <c r="M20" s="9"/>
      <c r="N20" s="9"/>
      <c r="O20" s="9"/>
      <c r="P20" s="9"/>
      <c r="Q20" s="9"/>
      <c r="R20" s="9"/>
      <c r="S20" s="9"/>
      <c r="T20" s="9"/>
      <c r="U20" s="9"/>
      <c r="V20" s="9"/>
      <c r="W20" s="9"/>
    </row>
    <row r="21" spans="8:23" x14ac:dyDescent="0.25">
      <c r="H21" s="9"/>
      <c r="I21" s="9"/>
      <c r="J21" s="9"/>
      <c r="K21" s="9"/>
      <c r="L21" s="9"/>
      <c r="M21" s="9"/>
      <c r="N21" s="9"/>
      <c r="O21" s="9"/>
      <c r="P21" s="9"/>
      <c r="Q21" s="9"/>
      <c r="R21" s="9"/>
      <c r="S21" s="9"/>
      <c r="T21" s="9"/>
      <c r="U21" s="9"/>
      <c r="V21" s="9"/>
      <c r="W21" s="9"/>
    </row>
    <row r="22" spans="8:23" x14ac:dyDescent="0.25">
      <c r="H22" s="9"/>
      <c r="I22" s="9"/>
      <c r="J22" s="9"/>
      <c r="K22" s="9"/>
      <c r="L22" s="9"/>
      <c r="M22" s="9"/>
      <c r="N22" s="9"/>
      <c r="O22" s="9"/>
      <c r="P22" s="9"/>
      <c r="Q22" s="9"/>
      <c r="R22" s="9"/>
      <c r="S22" s="9"/>
      <c r="T22" s="9"/>
      <c r="U22" s="9"/>
      <c r="V22" s="9"/>
      <c r="W22" s="9"/>
    </row>
    <row r="23" spans="8:23" x14ac:dyDescent="0.25">
      <c r="H23" s="9"/>
      <c r="I23" s="9"/>
      <c r="J23" s="9"/>
      <c r="K23" s="9"/>
      <c r="L23" s="9"/>
      <c r="M23" s="9"/>
      <c r="N23" s="9"/>
      <c r="O23" s="9"/>
      <c r="P23" s="9"/>
      <c r="Q23" s="9"/>
      <c r="R23" s="9"/>
      <c r="S23" s="9"/>
      <c r="T23" s="9"/>
      <c r="U23" s="9"/>
      <c r="V23" s="9"/>
      <c r="W23" s="9"/>
    </row>
    <row r="24" spans="8:23" x14ac:dyDescent="0.25">
      <c r="H24" s="9"/>
      <c r="I24" s="9"/>
      <c r="J24" s="9"/>
      <c r="K24" s="9"/>
      <c r="L24" s="9"/>
      <c r="M24" s="9"/>
      <c r="N24" s="9"/>
      <c r="O24" s="9"/>
      <c r="P24" s="9"/>
      <c r="Q24" s="9"/>
      <c r="R24" s="9"/>
      <c r="S24" s="9"/>
      <c r="T24" s="9"/>
      <c r="U24" s="9"/>
      <c r="V24" s="9"/>
      <c r="W24" s="9"/>
    </row>
    <row r="25" spans="8:23" x14ac:dyDescent="0.25">
      <c r="H25" s="9"/>
      <c r="I25" s="9"/>
      <c r="J25" s="9"/>
      <c r="K25" s="9"/>
      <c r="L25" s="9"/>
      <c r="M25" s="9"/>
      <c r="N25" s="9"/>
      <c r="O25" s="9"/>
      <c r="P25" s="9"/>
      <c r="Q25" s="9"/>
      <c r="R25" s="9"/>
      <c r="S25" s="9"/>
      <c r="T25" s="9"/>
      <c r="U25" s="9"/>
      <c r="V25" s="9"/>
      <c r="W25" s="9"/>
    </row>
    <row r="26" spans="8:23" x14ac:dyDescent="0.25">
      <c r="H26" s="9"/>
      <c r="I26" s="9"/>
      <c r="J26" s="9"/>
      <c r="K26" s="9"/>
      <c r="L26" s="9"/>
      <c r="M26" s="9"/>
      <c r="N26" s="9"/>
      <c r="O26" s="9"/>
      <c r="P26" s="9"/>
      <c r="Q26" s="9"/>
      <c r="R26" s="9"/>
      <c r="S26" s="9"/>
      <c r="T26" s="9"/>
      <c r="U26" s="9"/>
      <c r="V26" s="9"/>
      <c r="W26" s="9"/>
    </row>
    <row r="27" spans="8:23" x14ac:dyDescent="0.25">
      <c r="H27" s="9"/>
      <c r="I27" s="9"/>
      <c r="J27" s="9"/>
      <c r="K27" s="9"/>
      <c r="L27" s="9"/>
      <c r="M27" s="9"/>
      <c r="N27" s="9"/>
      <c r="O27" s="9"/>
      <c r="P27" s="9"/>
      <c r="Q27" s="9"/>
      <c r="R27" s="9"/>
      <c r="S27" s="9"/>
      <c r="T27" s="9"/>
      <c r="U27" s="9"/>
      <c r="V27" s="9"/>
      <c r="W27" s="9"/>
    </row>
    <row r="28" spans="8:23" x14ac:dyDescent="0.25">
      <c r="H28" s="9"/>
      <c r="I28" s="9"/>
      <c r="J28" s="9"/>
      <c r="K28" s="9"/>
      <c r="L28" s="9"/>
      <c r="M28" s="9"/>
      <c r="N28" s="9"/>
      <c r="O28" s="9"/>
      <c r="P28" s="9"/>
      <c r="Q28" s="9"/>
      <c r="R28" s="9"/>
      <c r="S28" s="9"/>
      <c r="T28" s="9"/>
      <c r="U28" s="9"/>
      <c r="V28" s="9"/>
      <c r="W28" s="9"/>
    </row>
    <row r="29" spans="8:23" x14ac:dyDescent="0.25">
      <c r="H29" s="9"/>
      <c r="I29" s="9"/>
      <c r="J29" s="9"/>
      <c r="K29" s="9"/>
      <c r="L29" s="9"/>
      <c r="M29" s="9"/>
      <c r="N29" s="9"/>
      <c r="O29" s="9"/>
      <c r="P29" s="9"/>
      <c r="Q29" s="9"/>
      <c r="R29" s="9"/>
      <c r="S29" s="9"/>
      <c r="T29" s="9"/>
      <c r="U29" s="9"/>
      <c r="V29" s="9"/>
      <c r="W29" s="9"/>
    </row>
    <row r="30" spans="8:23" x14ac:dyDescent="0.25">
      <c r="H30" s="9"/>
      <c r="I30" s="9"/>
      <c r="J30" s="9"/>
      <c r="K30" s="9"/>
      <c r="L30" s="9"/>
      <c r="M30" s="9"/>
      <c r="N30" s="9"/>
      <c r="O30" s="9"/>
      <c r="P30" s="9"/>
      <c r="Q30" s="9"/>
      <c r="R30" s="9"/>
      <c r="S30" s="9"/>
      <c r="T30" s="9"/>
      <c r="U30" s="9"/>
      <c r="V30" s="31"/>
      <c r="W30" s="9"/>
    </row>
    <row r="31" spans="8:23" x14ac:dyDescent="0.25">
      <c r="H31" s="9"/>
      <c r="I31" s="9"/>
      <c r="J31" s="9"/>
      <c r="K31" s="9"/>
      <c r="L31" s="9"/>
      <c r="M31" s="9"/>
      <c r="N31" s="9"/>
      <c r="O31" s="9"/>
      <c r="P31" s="9"/>
      <c r="Q31" s="9"/>
      <c r="R31" s="9"/>
      <c r="S31" s="9"/>
      <c r="T31" s="9"/>
      <c r="U31" s="9"/>
      <c r="V31" s="9"/>
      <c r="W31" s="9"/>
    </row>
    <row r="32" spans="8:23" x14ac:dyDescent="0.25">
      <c r="H32" s="9"/>
      <c r="I32" s="9"/>
      <c r="J32" s="9"/>
      <c r="K32" s="9"/>
      <c r="L32" s="9"/>
      <c r="M32" s="9"/>
      <c r="N32" s="9"/>
      <c r="O32" s="9"/>
      <c r="P32" s="9"/>
      <c r="Q32" s="9"/>
      <c r="R32" s="9"/>
      <c r="S32" s="9"/>
      <c r="T32" s="9"/>
      <c r="U32" s="9"/>
      <c r="V32" s="9"/>
      <c r="W32" s="9"/>
    </row>
    <row r="33" spans="8:23" x14ac:dyDescent="0.25">
      <c r="H33" s="9"/>
      <c r="I33" s="9"/>
      <c r="J33" s="9"/>
      <c r="K33" s="9"/>
      <c r="L33" s="9"/>
      <c r="M33" s="9"/>
      <c r="N33" s="9"/>
      <c r="O33" s="9"/>
      <c r="P33" s="9"/>
      <c r="Q33" s="9"/>
      <c r="R33" s="9"/>
      <c r="S33" s="9"/>
      <c r="T33" s="9"/>
      <c r="U33" s="9"/>
      <c r="V33" s="9"/>
      <c r="W33" s="9"/>
    </row>
    <row r="34" spans="8:23" x14ac:dyDescent="0.25">
      <c r="H34" s="9"/>
      <c r="I34" s="9"/>
      <c r="J34" s="9"/>
      <c r="K34" s="9"/>
      <c r="L34" s="9"/>
      <c r="M34" s="9"/>
      <c r="N34" s="9"/>
      <c r="O34" s="9"/>
      <c r="P34" s="9"/>
      <c r="Q34" s="9"/>
      <c r="R34" s="9"/>
      <c r="S34" s="9"/>
      <c r="T34" s="9"/>
      <c r="U34" s="9"/>
      <c r="V34" s="9"/>
      <c r="W34" s="9"/>
    </row>
    <row r="35" spans="8:23" x14ac:dyDescent="0.25">
      <c r="H35" s="9"/>
      <c r="I35" s="9"/>
      <c r="J35" s="9"/>
      <c r="K35" s="9"/>
      <c r="L35" s="9"/>
      <c r="M35" s="9"/>
      <c r="N35" s="9"/>
      <c r="O35" s="9"/>
      <c r="P35" s="9"/>
      <c r="Q35" s="9"/>
      <c r="R35" s="9"/>
      <c r="S35" s="9"/>
      <c r="T35" s="9"/>
      <c r="U35" s="9"/>
      <c r="V35" s="9"/>
      <c r="W35" s="9"/>
    </row>
    <row r="36" spans="8:23" x14ac:dyDescent="0.25">
      <c r="H36" s="9"/>
      <c r="I36" s="9"/>
      <c r="J36" s="9"/>
      <c r="K36" s="9"/>
      <c r="L36" s="9"/>
      <c r="M36" s="9"/>
      <c r="N36" s="9"/>
      <c r="O36" s="9"/>
      <c r="P36" s="9"/>
      <c r="Q36" s="9"/>
      <c r="R36" s="9"/>
      <c r="S36" s="9"/>
      <c r="T36" s="9"/>
      <c r="U36" s="9"/>
      <c r="V36" s="9"/>
      <c r="W36" s="9"/>
    </row>
    <row r="37" spans="8:23" x14ac:dyDescent="0.25">
      <c r="H37" s="9"/>
      <c r="I37" s="9"/>
      <c r="J37" s="9"/>
      <c r="K37" s="9"/>
      <c r="L37" s="9"/>
      <c r="M37" s="9"/>
      <c r="N37" s="9"/>
      <c r="O37" s="9"/>
      <c r="P37" s="9"/>
      <c r="Q37" s="9"/>
      <c r="R37" s="9"/>
      <c r="S37" s="9"/>
      <c r="T37" s="9"/>
      <c r="U37" s="9"/>
      <c r="V37" s="9"/>
      <c r="W37" s="9"/>
    </row>
    <row r="38" spans="8:23" x14ac:dyDescent="0.25">
      <c r="H38" s="9"/>
      <c r="I38" s="9"/>
      <c r="J38" s="9"/>
      <c r="K38" s="9"/>
      <c r="L38" s="9"/>
      <c r="M38" s="9"/>
      <c r="N38" s="9"/>
      <c r="O38" s="9"/>
      <c r="P38" s="9"/>
      <c r="Q38" s="9"/>
      <c r="R38" s="9"/>
      <c r="S38" s="9"/>
      <c r="T38" s="9"/>
      <c r="U38" s="9"/>
      <c r="V38" s="9"/>
      <c r="W38" s="9"/>
    </row>
    <row r="39" spans="8:23" x14ac:dyDescent="0.25">
      <c r="H39" s="9"/>
      <c r="I39" s="9"/>
      <c r="J39" s="9"/>
      <c r="K39" s="9"/>
      <c r="L39" s="9"/>
      <c r="M39" s="9"/>
      <c r="N39" s="9"/>
      <c r="O39" s="9"/>
      <c r="P39" s="9"/>
      <c r="Q39" s="9"/>
      <c r="R39" s="9"/>
      <c r="S39" s="9"/>
      <c r="T39" s="9"/>
      <c r="U39" s="9"/>
      <c r="V39" s="9"/>
      <c r="W39" s="9"/>
    </row>
    <row r="40" spans="8:23" x14ac:dyDescent="0.25">
      <c r="H40" s="9"/>
      <c r="I40" s="9"/>
      <c r="J40" s="9"/>
      <c r="K40" s="9"/>
      <c r="L40" s="9"/>
      <c r="M40" s="9"/>
      <c r="N40" s="9"/>
      <c r="O40" s="9"/>
      <c r="P40" s="9"/>
      <c r="Q40" s="9"/>
      <c r="R40" s="9"/>
      <c r="S40" s="9"/>
      <c r="T40" s="9"/>
      <c r="U40" s="9"/>
      <c r="V40" s="9"/>
      <c r="W40" s="9"/>
    </row>
    <row r="41" spans="8:23" x14ac:dyDescent="0.25">
      <c r="H41" s="9"/>
      <c r="I41" s="9"/>
      <c r="J41" s="9"/>
      <c r="K41" s="9"/>
      <c r="L41" s="9"/>
      <c r="M41" s="9"/>
      <c r="N41" s="9"/>
      <c r="O41" s="9"/>
      <c r="P41" s="9"/>
      <c r="Q41" s="9"/>
      <c r="R41" s="9"/>
      <c r="S41" s="9"/>
      <c r="T41" s="9"/>
      <c r="U41" s="9"/>
      <c r="V41" s="9"/>
      <c r="W41" s="9"/>
    </row>
  </sheetData>
  <pageMargins left="0.7" right="0.7" top="0.75" bottom="0.75" header="0.3" footer="0.3"/>
  <pageSetup scale="5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D13:AS50"/>
  <sheetViews>
    <sheetView zoomScale="50" zoomScaleNormal="50" workbookViewId="0"/>
  </sheetViews>
  <sheetFormatPr defaultColWidth="9.140625" defaultRowHeight="15" x14ac:dyDescent="0.25"/>
  <cols>
    <col min="1" max="1" width="9.140625" style="1"/>
    <col min="2" max="2" width="13" style="1" customWidth="1"/>
    <col min="3" max="3" width="10.42578125" style="1" customWidth="1"/>
    <col min="4" max="4" width="12.85546875" style="1" customWidth="1"/>
    <col min="5" max="5" width="12" style="1" customWidth="1"/>
    <col min="6" max="6" width="11.5703125" style="1" customWidth="1"/>
    <col min="7" max="7" width="17.140625" style="1" customWidth="1"/>
    <col min="8" max="8" width="18" style="1" customWidth="1"/>
    <col min="9" max="9" width="19.140625" style="1" customWidth="1"/>
    <col min="10" max="10" width="11.42578125" style="1" customWidth="1"/>
    <col min="11" max="11" width="29.28515625" style="1" customWidth="1"/>
    <col min="12" max="12" width="12.5703125" style="1" customWidth="1"/>
    <col min="13" max="13" width="13.7109375" style="1" customWidth="1"/>
    <col min="14" max="14" width="12.42578125" style="1" customWidth="1"/>
    <col min="15" max="15" width="17" style="1" customWidth="1"/>
    <col min="16" max="16" width="11.140625" style="1" customWidth="1"/>
    <col min="17" max="17" width="11" style="1" customWidth="1"/>
    <col min="18" max="18" width="12.85546875" style="1" customWidth="1"/>
    <col min="19" max="19" width="8.28515625" style="1" customWidth="1"/>
    <col min="20" max="20" width="9.140625" style="1"/>
    <col min="21" max="21" width="7" style="1" customWidth="1"/>
    <col min="22" max="22" width="7.85546875" style="1" customWidth="1"/>
    <col min="23" max="23" width="8.140625" style="1" customWidth="1"/>
    <col min="24" max="24" width="7.5703125" style="1" customWidth="1"/>
    <col min="25" max="25" width="8.7109375" style="1" customWidth="1"/>
    <col min="26" max="26" width="7.140625" style="1" customWidth="1"/>
    <col min="27" max="27" width="6.42578125" style="1" customWidth="1"/>
    <col min="28" max="263" width="9.140625" style="1"/>
    <col min="264" max="264" width="10.140625" style="1" customWidth="1"/>
    <col min="265" max="268" width="9.140625" style="1"/>
    <col min="269" max="269" width="13.7109375" style="1" customWidth="1"/>
    <col min="270" max="270" width="12.42578125" style="1" customWidth="1"/>
    <col min="271" max="273" width="11.140625" style="1" customWidth="1"/>
    <col min="274" max="274" width="12.28515625" style="1" customWidth="1"/>
    <col min="275" max="275" width="13" style="1" customWidth="1"/>
    <col min="276" max="276" width="11.42578125" style="1" customWidth="1"/>
    <col min="277" max="277" width="11.140625" style="1" customWidth="1"/>
    <col min="278" max="278" width="12.28515625" style="1" customWidth="1"/>
    <col min="279" max="279" width="10.42578125" style="1" customWidth="1"/>
    <col min="280" max="280" width="13.7109375" style="1" customWidth="1"/>
    <col min="281" max="281" width="17.28515625" style="1" customWidth="1"/>
    <col min="282" max="282" width="13.42578125" style="1" customWidth="1"/>
    <col min="283" max="519" width="9.140625" style="1"/>
    <col min="520" max="520" width="10.140625" style="1" customWidth="1"/>
    <col min="521" max="524" width="9.140625" style="1"/>
    <col min="525" max="525" width="13.7109375" style="1" customWidth="1"/>
    <col min="526" max="526" width="12.42578125" style="1" customWidth="1"/>
    <col min="527" max="529" width="11.140625" style="1" customWidth="1"/>
    <col min="530" max="530" width="12.28515625" style="1" customWidth="1"/>
    <col min="531" max="531" width="13" style="1" customWidth="1"/>
    <col min="532" max="532" width="11.42578125" style="1" customWidth="1"/>
    <col min="533" max="533" width="11.140625" style="1" customWidth="1"/>
    <col min="534" max="534" width="12.28515625" style="1" customWidth="1"/>
    <col min="535" max="535" width="10.42578125" style="1" customWidth="1"/>
    <col min="536" max="536" width="13.7109375" style="1" customWidth="1"/>
    <col min="537" max="537" width="17.28515625" style="1" customWidth="1"/>
    <col min="538" max="538" width="13.42578125" style="1" customWidth="1"/>
    <col min="539" max="775" width="9.140625" style="1"/>
    <col min="776" max="776" width="10.140625" style="1" customWidth="1"/>
    <col min="777" max="780" width="9.140625" style="1"/>
    <col min="781" max="781" width="13.7109375" style="1" customWidth="1"/>
    <col min="782" max="782" width="12.42578125" style="1" customWidth="1"/>
    <col min="783" max="785" width="11.140625" style="1" customWidth="1"/>
    <col min="786" max="786" width="12.28515625" style="1" customWidth="1"/>
    <col min="787" max="787" width="13" style="1" customWidth="1"/>
    <col min="788" max="788" width="11.42578125" style="1" customWidth="1"/>
    <col min="789" max="789" width="11.140625" style="1" customWidth="1"/>
    <col min="790" max="790" width="12.28515625" style="1" customWidth="1"/>
    <col min="791" max="791" width="10.42578125" style="1" customWidth="1"/>
    <col min="792" max="792" width="13.7109375" style="1" customWidth="1"/>
    <col min="793" max="793" width="17.28515625" style="1" customWidth="1"/>
    <col min="794" max="794" width="13.42578125" style="1" customWidth="1"/>
    <col min="795" max="1031" width="9.140625" style="1"/>
    <col min="1032" max="1032" width="10.140625" style="1" customWidth="1"/>
    <col min="1033" max="1036" width="9.140625" style="1"/>
    <col min="1037" max="1037" width="13.7109375" style="1" customWidth="1"/>
    <col min="1038" max="1038" width="12.42578125" style="1" customWidth="1"/>
    <col min="1039" max="1041" width="11.140625" style="1" customWidth="1"/>
    <col min="1042" max="1042" width="12.28515625" style="1" customWidth="1"/>
    <col min="1043" max="1043" width="13" style="1" customWidth="1"/>
    <col min="1044" max="1044" width="11.42578125" style="1" customWidth="1"/>
    <col min="1045" max="1045" width="11.140625" style="1" customWidth="1"/>
    <col min="1046" max="1046" width="12.28515625" style="1" customWidth="1"/>
    <col min="1047" max="1047" width="10.42578125" style="1" customWidth="1"/>
    <col min="1048" max="1048" width="13.7109375" style="1" customWidth="1"/>
    <col min="1049" max="1049" width="17.28515625" style="1" customWidth="1"/>
    <col min="1050" max="1050" width="13.42578125" style="1" customWidth="1"/>
    <col min="1051" max="1287" width="9.140625" style="1"/>
    <col min="1288" max="1288" width="10.140625" style="1" customWidth="1"/>
    <col min="1289" max="1292" width="9.140625" style="1"/>
    <col min="1293" max="1293" width="13.7109375" style="1" customWidth="1"/>
    <col min="1294" max="1294" width="12.42578125" style="1" customWidth="1"/>
    <col min="1295" max="1297" width="11.140625" style="1" customWidth="1"/>
    <col min="1298" max="1298" width="12.28515625" style="1" customWidth="1"/>
    <col min="1299" max="1299" width="13" style="1" customWidth="1"/>
    <col min="1300" max="1300" width="11.42578125" style="1" customWidth="1"/>
    <col min="1301" max="1301" width="11.140625" style="1" customWidth="1"/>
    <col min="1302" max="1302" width="12.28515625" style="1" customWidth="1"/>
    <col min="1303" max="1303" width="10.42578125" style="1" customWidth="1"/>
    <col min="1304" max="1304" width="13.7109375" style="1" customWidth="1"/>
    <col min="1305" max="1305" width="17.28515625" style="1" customWidth="1"/>
    <col min="1306" max="1306" width="13.42578125" style="1" customWidth="1"/>
    <col min="1307" max="1543" width="9.140625" style="1"/>
    <col min="1544" max="1544" width="10.140625" style="1" customWidth="1"/>
    <col min="1545" max="1548" width="9.140625" style="1"/>
    <col min="1549" max="1549" width="13.7109375" style="1" customWidth="1"/>
    <col min="1550" max="1550" width="12.42578125" style="1" customWidth="1"/>
    <col min="1551" max="1553" width="11.140625" style="1" customWidth="1"/>
    <col min="1554" max="1554" width="12.28515625" style="1" customWidth="1"/>
    <col min="1555" max="1555" width="13" style="1" customWidth="1"/>
    <col min="1556" max="1556" width="11.42578125" style="1" customWidth="1"/>
    <col min="1557" max="1557" width="11.140625" style="1" customWidth="1"/>
    <col min="1558" max="1558" width="12.28515625" style="1" customWidth="1"/>
    <col min="1559" max="1559" width="10.42578125" style="1" customWidth="1"/>
    <col min="1560" max="1560" width="13.7109375" style="1" customWidth="1"/>
    <col min="1561" max="1561" width="17.28515625" style="1" customWidth="1"/>
    <col min="1562" max="1562" width="13.42578125" style="1" customWidth="1"/>
    <col min="1563" max="1799" width="9.140625" style="1"/>
    <col min="1800" max="1800" width="10.140625" style="1" customWidth="1"/>
    <col min="1801" max="1804" width="9.140625" style="1"/>
    <col min="1805" max="1805" width="13.7109375" style="1" customWidth="1"/>
    <col min="1806" max="1806" width="12.42578125" style="1" customWidth="1"/>
    <col min="1807" max="1809" width="11.140625" style="1" customWidth="1"/>
    <col min="1810" max="1810" width="12.28515625" style="1" customWidth="1"/>
    <col min="1811" max="1811" width="13" style="1" customWidth="1"/>
    <col min="1812" max="1812" width="11.42578125" style="1" customWidth="1"/>
    <col min="1813" max="1813" width="11.140625" style="1" customWidth="1"/>
    <col min="1814" max="1814" width="12.28515625" style="1" customWidth="1"/>
    <col min="1815" max="1815" width="10.42578125" style="1" customWidth="1"/>
    <col min="1816" max="1816" width="13.7109375" style="1" customWidth="1"/>
    <col min="1817" max="1817" width="17.28515625" style="1" customWidth="1"/>
    <col min="1818" max="1818" width="13.42578125" style="1" customWidth="1"/>
    <col min="1819" max="2055" width="9.140625" style="1"/>
    <col min="2056" max="2056" width="10.140625" style="1" customWidth="1"/>
    <col min="2057" max="2060" width="9.140625" style="1"/>
    <col min="2061" max="2061" width="13.7109375" style="1" customWidth="1"/>
    <col min="2062" max="2062" width="12.42578125" style="1" customWidth="1"/>
    <col min="2063" max="2065" width="11.140625" style="1" customWidth="1"/>
    <col min="2066" max="2066" width="12.28515625" style="1" customWidth="1"/>
    <col min="2067" max="2067" width="13" style="1" customWidth="1"/>
    <col min="2068" max="2068" width="11.42578125" style="1" customWidth="1"/>
    <col min="2069" max="2069" width="11.140625" style="1" customWidth="1"/>
    <col min="2070" max="2070" width="12.28515625" style="1" customWidth="1"/>
    <col min="2071" max="2071" width="10.42578125" style="1" customWidth="1"/>
    <col min="2072" max="2072" width="13.7109375" style="1" customWidth="1"/>
    <col min="2073" max="2073" width="17.28515625" style="1" customWidth="1"/>
    <col min="2074" max="2074" width="13.42578125" style="1" customWidth="1"/>
    <col min="2075" max="2311" width="9.140625" style="1"/>
    <col min="2312" max="2312" width="10.140625" style="1" customWidth="1"/>
    <col min="2313" max="2316" width="9.140625" style="1"/>
    <col min="2317" max="2317" width="13.7109375" style="1" customWidth="1"/>
    <col min="2318" max="2318" width="12.42578125" style="1" customWidth="1"/>
    <col min="2319" max="2321" width="11.140625" style="1" customWidth="1"/>
    <col min="2322" max="2322" width="12.28515625" style="1" customWidth="1"/>
    <col min="2323" max="2323" width="13" style="1" customWidth="1"/>
    <col min="2324" max="2324" width="11.42578125" style="1" customWidth="1"/>
    <col min="2325" max="2325" width="11.140625" style="1" customWidth="1"/>
    <col min="2326" max="2326" width="12.28515625" style="1" customWidth="1"/>
    <col min="2327" max="2327" width="10.42578125" style="1" customWidth="1"/>
    <col min="2328" max="2328" width="13.7109375" style="1" customWidth="1"/>
    <col min="2329" max="2329" width="17.28515625" style="1" customWidth="1"/>
    <col min="2330" max="2330" width="13.42578125" style="1" customWidth="1"/>
    <col min="2331" max="2567" width="9.140625" style="1"/>
    <col min="2568" max="2568" width="10.140625" style="1" customWidth="1"/>
    <col min="2569" max="2572" width="9.140625" style="1"/>
    <col min="2573" max="2573" width="13.7109375" style="1" customWidth="1"/>
    <col min="2574" max="2574" width="12.42578125" style="1" customWidth="1"/>
    <col min="2575" max="2577" width="11.140625" style="1" customWidth="1"/>
    <col min="2578" max="2578" width="12.28515625" style="1" customWidth="1"/>
    <col min="2579" max="2579" width="13" style="1" customWidth="1"/>
    <col min="2580" max="2580" width="11.42578125" style="1" customWidth="1"/>
    <col min="2581" max="2581" width="11.140625" style="1" customWidth="1"/>
    <col min="2582" max="2582" width="12.28515625" style="1" customWidth="1"/>
    <col min="2583" max="2583" width="10.42578125" style="1" customWidth="1"/>
    <col min="2584" max="2584" width="13.7109375" style="1" customWidth="1"/>
    <col min="2585" max="2585" width="17.28515625" style="1" customWidth="1"/>
    <col min="2586" max="2586" width="13.42578125" style="1" customWidth="1"/>
    <col min="2587" max="2823" width="9.140625" style="1"/>
    <col min="2824" max="2824" width="10.140625" style="1" customWidth="1"/>
    <col min="2825" max="2828" width="9.140625" style="1"/>
    <col min="2829" max="2829" width="13.7109375" style="1" customWidth="1"/>
    <col min="2830" max="2830" width="12.42578125" style="1" customWidth="1"/>
    <col min="2831" max="2833" width="11.140625" style="1" customWidth="1"/>
    <col min="2834" max="2834" width="12.28515625" style="1" customWidth="1"/>
    <col min="2835" max="2835" width="13" style="1" customWidth="1"/>
    <col min="2836" max="2836" width="11.42578125" style="1" customWidth="1"/>
    <col min="2837" max="2837" width="11.140625" style="1" customWidth="1"/>
    <col min="2838" max="2838" width="12.28515625" style="1" customWidth="1"/>
    <col min="2839" max="2839" width="10.42578125" style="1" customWidth="1"/>
    <col min="2840" max="2840" width="13.7109375" style="1" customWidth="1"/>
    <col min="2841" max="2841" width="17.28515625" style="1" customWidth="1"/>
    <col min="2842" max="2842" width="13.42578125" style="1" customWidth="1"/>
    <col min="2843" max="3079" width="9.140625" style="1"/>
    <col min="3080" max="3080" width="10.140625" style="1" customWidth="1"/>
    <col min="3081" max="3084" width="9.140625" style="1"/>
    <col min="3085" max="3085" width="13.7109375" style="1" customWidth="1"/>
    <col min="3086" max="3086" width="12.42578125" style="1" customWidth="1"/>
    <col min="3087" max="3089" width="11.140625" style="1" customWidth="1"/>
    <col min="3090" max="3090" width="12.28515625" style="1" customWidth="1"/>
    <col min="3091" max="3091" width="13" style="1" customWidth="1"/>
    <col min="3092" max="3092" width="11.42578125" style="1" customWidth="1"/>
    <col min="3093" max="3093" width="11.140625" style="1" customWidth="1"/>
    <col min="3094" max="3094" width="12.28515625" style="1" customWidth="1"/>
    <col min="3095" max="3095" width="10.42578125" style="1" customWidth="1"/>
    <col min="3096" max="3096" width="13.7109375" style="1" customWidth="1"/>
    <col min="3097" max="3097" width="17.28515625" style="1" customWidth="1"/>
    <col min="3098" max="3098" width="13.42578125" style="1" customWidth="1"/>
    <col min="3099" max="3335" width="9.140625" style="1"/>
    <col min="3336" max="3336" width="10.140625" style="1" customWidth="1"/>
    <col min="3337" max="3340" width="9.140625" style="1"/>
    <col min="3341" max="3341" width="13.7109375" style="1" customWidth="1"/>
    <col min="3342" max="3342" width="12.42578125" style="1" customWidth="1"/>
    <col min="3343" max="3345" width="11.140625" style="1" customWidth="1"/>
    <col min="3346" max="3346" width="12.28515625" style="1" customWidth="1"/>
    <col min="3347" max="3347" width="13" style="1" customWidth="1"/>
    <col min="3348" max="3348" width="11.42578125" style="1" customWidth="1"/>
    <col min="3349" max="3349" width="11.140625" style="1" customWidth="1"/>
    <col min="3350" max="3350" width="12.28515625" style="1" customWidth="1"/>
    <col min="3351" max="3351" width="10.42578125" style="1" customWidth="1"/>
    <col min="3352" max="3352" width="13.7109375" style="1" customWidth="1"/>
    <col min="3353" max="3353" width="17.28515625" style="1" customWidth="1"/>
    <col min="3354" max="3354" width="13.42578125" style="1" customWidth="1"/>
    <col min="3355" max="3591" width="9.140625" style="1"/>
    <col min="3592" max="3592" width="10.140625" style="1" customWidth="1"/>
    <col min="3593" max="3596" width="9.140625" style="1"/>
    <col min="3597" max="3597" width="13.7109375" style="1" customWidth="1"/>
    <col min="3598" max="3598" width="12.42578125" style="1" customWidth="1"/>
    <col min="3599" max="3601" width="11.140625" style="1" customWidth="1"/>
    <col min="3602" max="3602" width="12.28515625" style="1" customWidth="1"/>
    <col min="3603" max="3603" width="13" style="1" customWidth="1"/>
    <col min="3604" max="3604" width="11.42578125" style="1" customWidth="1"/>
    <col min="3605" max="3605" width="11.140625" style="1" customWidth="1"/>
    <col min="3606" max="3606" width="12.28515625" style="1" customWidth="1"/>
    <col min="3607" max="3607" width="10.42578125" style="1" customWidth="1"/>
    <col min="3608" max="3608" width="13.7109375" style="1" customWidth="1"/>
    <col min="3609" max="3609" width="17.28515625" style="1" customWidth="1"/>
    <col min="3610" max="3610" width="13.42578125" style="1" customWidth="1"/>
    <col min="3611" max="3847" width="9.140625" style="1"/>
    <col min="3848" max="3848" width="10.140625" style="1" customWidth="1"/>
    <col min="3849" max="3852" width="9.140625" style="1"/>
    <col min="3853" max="3853" width="13.7109375" style="1" customWidth="1"/>
    <col min="3854" max="3854" width="12.42578125" style="1" customWidth="1"/>
    <col min="3855" max="3857" width="11.140625" style="1" customWidth="1"/>
    <col min="3858" max="3858" width="12.28515625" style="1" customWidth="1"/>
    <col min="3859" max="3859" width="13" style="1" customWidth="1"/>
    <col min="3860" max="3860" width="11.42578125" style="1" customWidth="1"/>
    <col min="3861" max="3861" width="11.140625" style="1" customWidth="1"/>
    <col min="3862" max="3862" width="12.28515625" style="1" customWidth="1"/>
    <col min="3863" max="3863" width="10.42578125" style="1" customWidth="1"/>
    <col min="3864" max="3864" width="13.7109375" style="1" customWidth="1"/>
    <col min="3865" max="3865" width="17.28515625" style="1" customWidth="1"/>
    <col min="3866" max="3866" width="13.42578125" style="1" customWidth="1"/>
    <col min="3867" max="4103" width="9.140625" style="1"/>
    <col min="4104" max="4104" width="10.140625" style="1" customWidth="1"/>
    <col min="4105" max="4108" width="9.140625" style="1"/>
    <col min="4109" max="4109" width="13.7109375" style="1" customWidth="1"/>
    <col min="4110" max="4110" width="12.42578125" style="1" customWidth="1"/>
    <col min="4111" max="4113" width="11.140625" style="1" customWidth="1"/>
    <col min="4114" max="4114" width="12.28515625" style="1" customWidth="1"/>
    <col min="4115" max="4115" width="13" style="1" customWidth="1"/>
    <col min="4116" max="4116" width="11.42578125" style="1" customWidth="1"/>
    <col min="4117" max="4117" width="11.140625" style="1" customWidth="1"/>
    <col min="4118" max="4118" width="12.28515625" style="1" customWidth="1"/>
    <col min="4119" max="4119" width="10.42578125" style="1" customWidth="1"/>
    <col min="4120" max="4120" width="13.7109375" style="1" customWidth="1"/>
    <col min="4121" max="4121" width="17.28515625" style="1" customWidth="1"/>
    <col min="4122" max="4122" width="13.42578125" style="1" customWidth="1"/>
    <col min="4123" max="4359" width="9.140625" style="1"/>
    <col min="4360" max="4360" width="10.140625" style="1" customWidth="1"/>
    <col min="4361" max="4364" width="9.140625" style="1"/>
    <col min="4365" max="4365" width="13.7109375" style="1" customWidth="1"/>
    <col min="4366" max="4366" width="12.42578125" style="1" customWidth="1"/>
    <col min="4367" max="4369" width="11.140625" style="1" customWidth="1"/>
    <col min="4370" max="4370" width="12.28515625" style="1" customWidth="1"/>
    <col min="4371" max="4371" width="13" style="1" customWidth="1"/>
    <col min="4372" max="4372" width="11.42578125" style="1" customWidth="1"/>
    <col min="4373" max="4373" width="11.140625" style="1" customWidth="1"/>
    <col min="4374" max="4374" width="12.28515625" style="1" customWidth="1"/>
    <col min="4375" max="4375" width="10.42578125" style="1" customWidth="1"/>
    <col min="4376" max="4376" width="13.7109375" style="1" customWidth="1"/>
    <col min="4377" max="4377" width="17.28515625" style="1" customWidth="1"/>
    <col min="4378" max="4378" width="13.42578125" style="1" customWidth="1"/>
    <col min="4379" max="4615" width="9.140625" style="1"/>
    <col min="4616" max="4616" width="10.140625" style="1" customWidth="1"/>
    <col min="4617" max="4620" width="9.140625" style="1"/>
    <col min="4621" max="4621" width="13.7109375" style="1" customWidth="1"/>
    <col min="4622" max="4622" width="12.42578125" style="1" customWidth="1"/>
    <col min="4623" max="4625" width="11.140625" style="1" customWidth="1"/>
    <col min="4626" max="4626" width="12.28515625" style="1" customWidth="1"/>
    <col min="4627" max="4627" width="13" style="1" customWidth="1"/>
    <col min="4628" max="4628" width="11.42578125" style="1" customWidth="1"/>
    <col min="4629" max="4629" width="11.140625" style="1" customWidth="1"/>
    <col min="4630" max="4630" width="12.28515625" style="1" customWidth="1"/>
    <col min="4631" max="4631" width="10.42578125" style="1" customWidth="1"/>
    <col min="4632" max="4632" width="13.7109375" style="1" customWidth="1"/>
    <col min="4633" max="4633" width="17.28515625" style="1" customWidth="1"/>
    <col min="4634" max="4634" width="13.42578125" style="1" customWidth="1"/>
    <col min="4635" max="4871" width="9.140625" style="1"/>
    <col min="4872" max="4872" width="10.140625" style="1" customWidth="1"/>
    <col min="4873" max="4876" width="9.140625" style="1"/>
    <col min="4877" max="4877" width="13.7109375" style="1" customWidth="1"/>
    <col min="4878" max="4878" width="12.42578125" style="1" customWidth="1"/>
    <col min="4879" max="4881" width="11.140625" style="1" customWidth="1"/>
    <col min="4882" max="4882" width="12.28515625" style="1" customWidth="1"/>
    <col min="4883" max="4883" width="13" style="1" customWidth="1"/>
    <col min="4884" max="4884" width="11.42578125" style="1" customWidth="1"/>
    <col min="4885" max="4885" width="11.140625" style="1" customWidth="1"/>
    <col min="4886" max="4886" width="12.28515625" style="1" customWidth="1"/>
    <col min="4887" max="4887" width="10.42578125" style="1" customWidth="1"/>
    <col min="4888" max="4888" width="13.7109375" style="1" customWidth="1"/>
    <col min="4889" max="4889" width="17.28515625" style="1" customWidth="1"/>
    <col min="4890" max="4890" width="13.42578125" style="1" customWidth="1"/>
    <col min="4891" max="5127" width="9.140625" style="1"/>
    <col min="5128" max="5128" width="10.140625" style="1" customWidth="1"/>
    <col min="5129" max="5132" width="9.140625" style="1"/>
    <col min="5133" max="5133" width="13.7109375" style="1" customWidth="1"/>
    <col min="5134" max="5134" width="12.42578125" style="1" customWidth="1"/>
    <col min="5135" max="5137" width="11.140625" style="1" customWidth="1"/>
    <col min="5138" max="5138" width="12.28515625" style="1" customWidth="1"/>
    <col min="5139" max="5139" width="13" style="1" customWidth="1"/>
    <col min="5140" max="5140" width="11.42578125" style="1" customWidth="1"/>
    <col min="5141" max="5141" width="11.140625" style="1" customWidth="1"/>
    <col min="5142" max="5142" width="12.28515625" style="1" customWidth="1"/>
    <col min="5143" max="5143" width="10.42578125" style="1" customWidth="1"/>
    <col min="5144" max="5144" width="13.7109375" style="1" customWidth="1"/>
    <col min="5145" max="5145" width="17.28515625" style="1" customWidth="1"/>
    <col min="5146" max="5146" width="13.42578125" style="1" customWidth="1"/>
    <col min="5147" max="5383" width="9.140625" style="1"/>
    <col min="5384" max="5384" width="10.140625" style="1" customWidth="1"/>
    <col min="5385" max="5388" width="9.140625" style="1"/>
    <col min="5389" max="5389" width="13.7109375" style="1" customWidth="1"/>
    <col min="5390" max="5390" width="12.42578125" style="1" customWidth="1"/>
    <col min="5391" max="5393" width="11.140625" style="1" customWidth="1"/>
    <col min="5394" max="5394" width="12.28515625" style="1" customWidth="1"/>
    <col min="5395" max="5395" width="13" style="1" customWidth="1"/>
    <col min="5396" max="5396" width="11.42578125" style="1" customWidth="1"/>
    <col min="5397" max="5397" width="11.140625" style="1" customWidth="1"/>
    <col min="5398" max="5398" width="12.28515625" style="1" customWidth="1"/>
    <col min="5399" max="5399" width="10.42578125" style="1" customWidth="1"/>
    <col min="5400" max="5400" width="13.7109375" style="1" customWidth="1"/>
    <col min="5401" max="5401" width="17.28515625" style="1" customWidth="1"/>
    <col min="5402" max="5402" width="13.42578125" style="1" customWidth="1"/>
    <col min="5403" max="5639" width="9.140625" style="1"/>
    <col min="5640" max="5640" width="10.140625" style="1" customWidth="1"/>
    <col min="5641" max="5644" width="9.140625" style="1"/>
    <col min="5645" max="5645" width="13.7109375" style="1" customWidth="1"/>
    <col min="5646" max="5646" width="12.42578125" style="1" customWidth="1"/>
    <col min="5647" max="5649" width="11.140625" style="1" customWidth="1"/>
    <col min="5650" max="5650" width="12.28515625" style="1" customWidth="1"/>
    <col min="5651" max="5651" width="13" style="1" customWidth="1"/>
    <col min="5652" max="5652" width="11.42578125" style="1" customWidth="1"/>
    <col min="5653" max="5653" width="11.140625" style="1" customWidth="1"/>
    <col min="5654" max="5654" width="12.28515625" style="1" customWidth="1"/>
    <col min="5655" max="5655" width="10.42578125" style="1" customWidth="1"/>
    <col min="5656" max="5656" width="13.7109375" style="1" customWidth="1"/>
    <col min="5657" max="5657" width="17.28515625" style="1" customWidth="1"/>
    <col min="5658" max="5658" width="13.42578125" style="1" customWidth="1"/>
    <col min="5659" max="5895" width="9.140625" style="1"/>
    <col min="5896" max="5896" width="10.140625" style="1" customWidth="1"/>
    <col min="5897" max="5900" width="9.140625" style="1"/>
    <col min="5901" max="5901" width="13.7109375" style="1" customWidth="1"/>
    <col min="5902" max="5902" width="12.42578125" style="1" customWidth="1"/>
    <col min="5903" max="5905" width="11.140625" style="1" customWidth="1"/>
    <col min="5906" max="5906" width="12.28515625" style="1" customWidth="1"/>
    <col min="5907" max="5907" width="13" style="1" customWidth="1"/>
    <col min="5908" max="5908" width="11.42578125" style="1" customWidth="1"/>
    <col min="5909" max="5909" width="11.140625" style="1" customWidth="1"/>
    <col min="5910" max="5910" width="12.28515625" style="1" customWidth="1"/>
    <col min="5911" max="5911" width="10.42578125" style="1" customWidth="1"/>
    <col min="5912" max="5912" width="13.7109375" style="1" customWidth="1"/>
    <col min="5913" max="5913" width="17.28515625" style="1" customWidth="1"/>
    <col min="5914" max="5914" width="13.42578125" style="1" customWidth="1"/>
    <col min="5915" max="6151" width="9.140625" style="1"/>
    <col min="6152" max="6152" width="10.140625" style="1" customWidth="1"/>
    <col min="6153" max="6156" width="9.140625" style="1"/>
    <col min="6157" max="6157" width="13.7109375" style="1" customWidth="1"/>
    <col min="6158" max="6158" width="12.42578125" style="1" customWidth="1"/>
    <col min="6159" max="6161" width="11.140625" style="1" customWidth="1"/>
    <col min="6162" max="6162" width="12.28515625" style="1" customWidth="1"/>
    <col min="6163" max="6163" width="13" style="1" customWidth="1"/>
    <col min="6164" max="6164" width="11.42578125" style="1" customWidth="1"/>
    <col min="6165" max="6165" width="11.140625" style="1" customWidth="1"/>
    <col min="6166" max="6166" width="12.28515625" style="1" customWidth="1"/>
    <col min="6167" max="6167" width="10.42578125" style="1" customWidth="1"/>
    <col min="6168" max="6168" width="13.7109375" style="1" customWidth="1"/>
    <col min="6169" max="6169" width="17.28515625" style="1" customWidth="1"/>
    <col min="6170" max="6170" width="13.42578125" style="1" customWidth="1"/>
    <col min="6171" max="6407" width="9.140625" style="1"/>
    <col min="6408" max="6408" width="10.140625" style="1" customWidth="1"/>
    <col min="6409" max="6412" width="9.140625" style="1"/>
    <col min="6413" max="6413" width="13.7109375" style="1" customWidth="1"/>
    <col min="6414" max="6414" width="12.42578125" style="1" customWidth="1"/>
    <col min="6415" max="6417" width="11.140625" style="1" customWidth="1"/>
    <col min="6418" max="6418" width="12.28515625" style="1" customWidth="1"/>
    <col min="6419" max="6419" width="13" style="1" customWidth="1"/>
    <col min="6420" max="6420" width="11.42578125" style="1" customWidth="1"/>
    <col min="6421" max="6421" width="11.140625" style="1" customWidth="1"/>
    <col min="6422" max="6422" width="12.28515625" style="1" customWidth="1"/>
    <col min="6423" max="6423" width="10.42578125" style="1" customWidth="1"/>
    <col min="6424" max="6424" width="13.7109375" style="1" customWidth="1"/>
    <col min="6425" max="6425" width="17.28515625" style="1" customWidth="1"/>
    <col min="6426" max="6426" width="13.42578125" style="1" customWidth="1"/>
    <col min="6427" max="6663" width="9.140625" style="1"/>
    <col min="6664" max="6664" width="10.140625" style="1" customWidth="1"/>
    <col min="6665" max="6668" width="9.140625" style="1"/>
    <col min="6669" max="6669" width="13.7109375" style="1" customWidth="1"/>
    <col min="6670" max="6670" width="12.42578125" style="1" customWidth="1"/>
    <col min="6671" max="6673" width="11.140625" style="1" customWidth="1"/>
    <col min="6674" max="6674" width="12.28515625" style="1" customWidth="1"/>
    <col min="6675" max="6675" width="13" style="1" customWidth="1"/>
    <col min="6676" max="6676" width="11.42578125" style="1" customWidth="1"/>
    <col min="6677" max="6677" width="11.140625" style="1" customWidth="1"/>
    <col min="6678" max="6678" width="12.28515625" style="1" customWidth="1"/>
    <col min="6679" max="6679" width="10.42578125" style="1" customWidth="1"/>
    <col min="6680" max="6680" width="13.7109375" style="1" customWidth="1"/>
    <col min="6681" max="6681" width="17.28515625" style="1" customWidth="1"/>
    <col min="6682" max="6682" width="13.42578125" style="1" customWidth="1"/>
    <col min="6683" max="6919" width="9.140625" style="1"/>
    <col min="6920" max="6920" width="10.140625" style="1" customWidth="1"/>
    <col min="6921" max="6924" width="9.140625" style="1"/>
    <col min="6925" max="6925" width="13.7109375" style="1" customWidth="1"/>
    <col min="6926" max="6926" width="12.42578125" style="1" customWidth="1"/>
    <col min="6927" max="6929" width="11.140625" style="1" customWidth="1"/>
    <col min="6930" max="6930" width="12.28515625" style="1" customWidth="1"/>
    <col min="6931" max="6931" width="13" style="1" customWidth="1"/>
    <col min="6932" max="6932" width="11.42578125" style="1" customWidth="1"/>
    <col min="6933" max="6933" width="11.140625" style="1" customWidth="1"/>
    <col min="6934" max="6934" width="12.28515625" style="1" customWidth="1"/>
    <col min="6935" max="6935" width="10.42578125" style="1" customWidth="1"/>
    <col min="6936" max="6936" width="13.7109375" style="1" customWidth="1"/>
    <col min="6937" max="6937" width="17.28515625" style="1" customWidth="1"/>
    <col min="6938" max="6938" width="13.42578125" style="1" customWidth="1"/>
    <col min="6939" max="7175" width="9.140625" style="1"/>
    <col min="7176" max="7176" width="10.140625" style="1" customWidth="1"/>
    <col min="7177" max="7180" width="9.140625" style="1"/>
    <col min="7181" max="7181" width="13.7109375" style="1" customWidth="1"/>
    <col min="7182" max="7182" width="12.42578125" style="1" customWidth="1"/>
    <col min="7183" max="7185" width="11.140625" style="1" customWidth="1"/>
    <col min="7186" max="7186" width="12.28515625" style="1" customWidth="1"/>
    <col min="7187" max="7187" width="13" style="1" customWidth="1"/>
    <col min="7188" max="7188" width="11.42578125" style="1" customWidth="1"/>
    <col min="7189" max="7189" width="11.140625" style="1" customWidth="1"/>
    <col min="7190" max="7190" width="12.28515625" style="1" customWidth="1"/>
    <col min="7191" max="7191" width="10.42578125" style="1" customWidth="1"/>
    <col min="7192" max="7192" width="13.7109375" style="1" customWidth="1"/>
    <col min="7193" max="7193" width="17.28515625" style="1" customWidth="1"/>
    <col min="7194" max="7194" width="13.42578125" style="1" customWidth="1"/>
    <col min="7195" max="7431" width="9.140625" style="1"/>
    <col min="7432" max="7432" width="10.140625" style="1" customWidth="1"/>
    <col min="7433" max="7436" width="9.140625" style="1"/>
    <col min="7437" max="7437" width="13.7109375" style="1" customWidth="1"/>
    <col min="7438" max="7438" width="12.42578125" style="1" customWidth="1"/>
    <col min="7439" max="7441" width="11.140625" style="1" customWidth="1"/>
    <col min="7442" max="7442" width="12.28515625" style="1" customWidth="1"/>
    <col min="7443" max="7443" width="13" style="1" customWidth="1"/>
    <col min="7444" max="7444" width="11.42578125" style="1" customWidth="1"/>
    <col min="7445" max="7445" width="11.140625" style="1" customWidth="1"/>
    <col min="7446" max="7446" width="12.28515625" style="1" customWidth="1"/>
    <col min="7447" max="7447" width="10.42578125" style="1" customWidth="1"/>
    <col min="7448" max="7448" width="13.7109375" style="1" customWidth="1"/>
    <col min="7449" max="7449" width="17.28515625" style="1" customWidth="1"/>
    <col min="7450" max="7450" width="13.42578125" style="1" customWidth="1"/>
    <col min="7451" max="7687" width="9.140625" style="1"/>
    <col min="7688" max="7688" width="10.140625" style="1" customWidth="1"/>
    <col min="7689" max="7692" width="9.140625" style="1"/>
    <col min="7693" max="7693" width="13.7109375" style="1" customWidth="1"/>
    <col min="7694" max="7694" width="12.42578125" style="1" customWidth="1"/>
    <col min="7695" max="7697" width="11.140625" style="1" customWidth="1"/>
    <col min="7698" max="7698" width="12.28515625" style="1" customWidth="1"/>
    <col min="7699" max="7699" width="13" style="1" customWidth="1"/>
    <col min="7700" max="7700" width="11.42578125" style="1" customWidth="1"/>
    <col min="7701" max="7701" width="11.140625" style="1" customWidth="1"/>
    <col min="7702" max="7702" width="12.28515625" style="1" customWidth="1"/>
    <col min="7703" max="7703" width="10.42578125" style="1" customWidth="1"/>
    <col min="7704" max="7704" width="13.7109375" style="1" customWidth="1"/>
    <col min="7705" max="7705" width="17.28515625" style="1" customWidth="1"/>
    <col min="7706" max="7706" width="13.42578125" style="1" customWidth="1"/>
    <col min="7707" max="7943" width="9.140625" style="1"/>
    <col min="7944" max="7944" width="10.140625" style="1" customWidth="1"/>
    <col min="7945" max="7948" width="9.140625" style="1"/>
    <col min="7949" max="7949" width="13.7109375" style="1" customWidth="1"/>
    <col min="7950" max="7950" width="12.42578125" style="1" customWidth="1"/>
    <col min="7951" max="7953" width="11.140625" style="1" customWidth="1"/>
    <col min="7954" max="7954" width="12.28515625" style="1" customWidth="1"/>
    <col min="7955" max="7955" width="13" style="1" customWidth="1"/>
    <col min="7956" max="7956" width="11.42578125" style="1" customWidth="1"/>
    <col min="7957" max="7957" width="11.140625" style="1" customWidth="1"/>
    <col min="7958" max="7958" width="12.28515625" style="1" customWidth="1"/>
    <col min="7959" max="7959" width="10.42578125" style="1" customWidth="1"/>
    <col min="7960" max="7960" width="13.7109375" style="1" customWidth="1"/>
    <col min="7961" max="7961" width="17.28515625" style="1" customWidth="1"/>
    <col min="7962" max="7962" width="13.42578125" style="1" customWidth="1"/>
    <col min="7963" max="8199" width="9.140625" style="1"/>
    <col min="8200" max="8200" width="10.140625" style="1" customWidth="1"/>
    <col min="8201" max="8204" width="9.140625" style="1"/>
    <col min="8205" max="8205" width="13.7109375" style="1" customWidth="1"/>
    <col min="8206" max="8206" width="12.42578125" style="1" customWidth="1"/>
    <col min="8207" max="8209" width="11.140625" style="1" customWidth="1"/>
    <col min="8210" max="8210" width="12.28515625" style="1" customWidth="1"/>
    <col min="8211" max="8211" width="13" style="1" customWidth="1"/>
    <col min="8212" max="8212" width="11.42578125" style="1" customWidth="1"/>
    <col min="8213" max="8213" width="11.140625" style="1" customWidth="1"/>
    <col min="8214" max="8214" width="12.28515625" style="1" customWidth="1"/>
    <col min="8215" max="8215" width="10.42578125" style="1" customWidth="1"/>
    <col min="8216" max="8216" width="13.7109375" style="1" customWidth="1"/>
    <col min="8217" max="8217" width="17.28515625" style="1" customWidth="1"/>
    <col min="8218" max="8218" width="13.42578125" style="1" customWidth="1"/>
    <col min="8219" max="8455" width="9.140625" style="1"/>
    <col min="8456" max="8456" width="10.140625" style="1" customWidth="1"/>
    <col min="8457" max="8460" width="9.140625" style="1"/>
    <col min="8461" max="8461" width="13.7109375" style="1" customWidth="1"/>
    <col min="8462" max="8462" width="12.42578125" style="1" customWidth="1"/>
    <col min="8463" max="8465" width="11.140625" style="1" customWidth="1"/>
    <col min="8466" max="8466" width="12.28515625" style="1" customWidth="1"/>
    <col min="8467" max="8467" width="13" style="1" customWidth="1"/>
    <col min="8468" max="8468" width="11.42578125" style="1" customWidth="1"/>
    <col min="8469" max="8469" width="11.140625" style="1" customWidth="1"/>
    <col min="8470" max="8470" width="12.28515625" style="1" customWidth="1"/>
    <col min="8471" max="8471" width="10.42578125" style="1" customWidth="1"/>
    <col min="8472" max="8472" width="13.7109375" style="1" customWidth="1"/>
    <col min="8473" max="8473" width="17.28515625" style="1" customWidth="1"/>
    <col min="8474" max="8474" width="13.42578125" style="1" customWidth="1"/>
    <col min="8475" max="8711" width="9.140625" style="1"/>
    <col min="8712" max="8712" width="10.140625" style="1" customWidth="1"/>
    <col min="8713" max="8716" width="9.140625" style="1"/>
    <col min="8717" max="8717" width="13.7109375" style="1" customWidth="1"/>
    <col min="8718" max="8718" width="12.42578125" style="1" customWidth="1"/>
    <col min="8719" max="8721" width="11.140625" style="1" customWidth="1"/>
    <col min="8722" max="8722" width="12.28515625" style="1" customWidth="1"/>
    <col min="8723" max="8723" width="13" style="1" customWidth="1"/>
    <col min="8724" max="8724" width="11.42578125" style="1" customWidth="1"/>
    <col min="8725" max="8725" width="11.140625" style="1" customWidth="1"/>
    <col min="8726" max="8726" width="12.28515625" style="1" customWidth="1"/>
    <col min="8727" max="8727" width="10.42578125" style="1" customWidth="1"/>
    <col min="8728" max="8728" width="13.7109375" style="1" customWidth="1"/>
    <col min="8729" max="8729" width="17.28515625" style="1" customWidth="1"/>
    <col min="8730" max="8730" width="13.42578125" style="1" customWidth="1"/>
    <col min="8731" max="8967" width="9.140625" style="1"/>
    <col min="8968" max="8968" width="10.140625" style="1" customWidth="1"/>
    <col min="8969" max="8972" width="9.140625" style="1"/>
    <col min="8973" max="8973" width="13.7109375" style="1" customWidth="1"/>
    <col min="8974" max="8974" width="12.42578125" style="1" customWidth="1"/>
    <col min="8975" max="8977" width="11.140625" style="1" customWidth="1"/>
    <col min="8978" max="8978" width="12.28515625" style="1" customWidth="1"/>
    <col min="8979" max="8979" width="13" style="1" customWidth="1"/>
    <col min="8980" max="8980" width="11.42578125" style="1" customWidth="1"/>
    <col min="8981" max="8981" width="11.140625" style="1" customWidth="1"/>
    <col min="8982" max="8982" width="12.28515625" style="1" customWidth="1"/>
    <col min="8983" max="8983" width="10.42578125" style="1" customWidth="1"/>
    <col min="8984" max="8984" width="13.7109375" style="1" customWidth="1"/>
    <col min="8985" max="8985" width="17.28515625" style="1" customWidth="1"/>
    <col min="8986" max="8986" width="13.42578125" style="1" customWidth="1"/>
    <col min="8987" max="9223" width="9.140625" style="1"/>
    <col min="9224" max="9224" width="10.140625" style="1" customWidth="1"/>
    <col min="9225" max="9228" width="9.140625" style="1"/>
    <col min="9229" max="9229" width="13.7109375" style="1" customWidth="1"/>
    <col min="9230" max="9230" width="12.42578125" style="1" customWidth="1"/>
    <col min="9231" max="9233" width="11.140625" style="1" customWidth="1"/>
    <col min="9234" max="9234" width="12.28515625" style="1" customWidth="1"/>
    <col min="9235" max="9235" width="13" style="1" customWidth="1"/>
    <col min="9236" max="9236" width="11.42578125" style="1" customWidth="1"/>
    <col min="9237" max="9237" width="11.140625" style="1" customWidth="1"/>
    <col min="9238" max="9238" width="12.28515625" style="1" customWidth="1"/>
    <col min="9239" max="9239" width="10.42578125" style="1" customWidth="1"/>
    <col min="9240" max="9240" width="13.7109375" style="1" customWidth="1"/>
    <col min="9241" max="9241" width="17.28515625" style="1" customWidth="1"/>
    <col min="9242" max="9242" width="13.42578125" style="1" customWidth="1"/>
    <col min="9243" max="9479" width="9.140625" style="1"/>
    <col min="9480" max="9480" width="10.140625" style="1" customWidth="1"/>
    <col min="9481" max="9484" width="9.140625" style="1"/>
    <col min="9485" max="9485" width="13.7109375" style="1" customWidth="1"/>
    <col min="9486" max="9486" width="12.42578125" style="1" customWidth="1"/>
    <col min="9487" max="9489" width="11.140625" style="1" customWidth="1"/>
    <col min="9490" max="9490" width="12.28515625" style="1" customWidth="1"/>
    <col min="9491" max="9491" width="13" style="1" customWidth="1"/>
    <col min="9492" max="9492" width="11.42578125" style="1" customWidth="1"/>
    <col min="9493" max="9493" width="11.140625" style="1" customWidth="1"/>
    <col min="9494" max="9494" width="12.28515625" style="1" customWidth="1"/>
    <col min="9495" max="9495" width="10.42578125" style="1" customWidth="1"/>
    <col min="9496" max="9496" width="13.7109375" style="1" customWidth="1"/>
    <col min="9497" max="9497" width="17.28515625" style="1" customWidth="1"/>
    <col min="9498" max="9498" width="13.42578125" style="1" customWidth="1"/>
    <col min="9499" max="9735" width="9.140625" style="1"/>
    <col min="9736" max="9736" width="10.140625" style="1" customWidth="1"/>
    <col min="9737" max="9740" width="9.140625" style="1"/>
    <col min="9741" max="9741" width="13.7109375" style="1" customWidth="1"/>
    <col min="9742" max="9742" width="12.42578125" style="1" customWidth="1"/>
    <col min="9743" max="9745" width="11.140625" style="1" customWidth="1"/>
    <col min="9746" max="9746" width="12.28515625" style="1" customWidth="1"/>
    <col min="9747" max="9747" width="13" style="1" customWidth="1"/>
    <col min="9748" max="9748" width="11.42578125" style="1" customWidth="1"/>
    <col min="9749" max="9749" width="11.140625" style="1" customWidth="1"/>
    <col min="9750" max="9750" width="12.28515625" style="1" customWidth="1"/>
    <col min="9751" max="9751" width="10.42578125" style="1" customWidth="1"/>
    <col min="9752" max="9752" width="13.7109375" style="1" customWidth="1"/>
    <col min="9753" max="9753" width="17.28515625" style="1" customWidth="1"/>
    <col min="9754" max="9754" width="13.42578125" style="1" customWidth="1"/>
    <col min="9755" max="9991" width="9.140625" style="1"/>
    <col min="9992" max="9992" width="10.140625" style="1" customWidth="1"/>
    <col min="9993" max="9996" width="9.140625" style="1"/>
    <col min="9997" max="9997" width="13.7109375" style="1" customWidth="1"/>
    <col min="9998" max="9998" width="12.42578125" style="1" customWidth="1"/>
    <col min="9999" max="10001" width="11.140625" style="1" customWidth="1"/>
    <col min="10002" max="10002" width="12.28515625" style="1" customWidth="1"/>
    <col min="10003" max="10003" width="13" style="1" customWidth="1"/>
    <col min="10004" max="10004" width="11.42578125" style="1" customWidth="1"/>
    <col min="10005" max="10005" width="11.140625" style="1" customWidth="1"/>
    <col min="10006" max="10006" width="12.28515625" style="1" customWidth="1"/>
    <col min="10007" max="10007" width="10.42578125" style="1" customWidth="1"/>
    <col min="10008" max="10008" width="13.7109375" style="1" customWidth="1"/>
    <col min="10009" max="10009" width="17.28515625" style="1" customWidth="1"/>
    <col min="10010" max="10010" width="13.42578125" style="1" customWidth="1"/>
    <col min="10011" max="10247" width="9.140625" style="1"/>
    <col min="10248" max="10248" width="10.140625" style="1" customWidth="1"/>
    <col min="10249" max="10252" width="9.140625" style="1"/>
    <col min="10253" max="10253" width="13.7109375" style="1" customWidth="1"/>
    <col min="10254" max="10254" width="12.42578125" style="1" customWidth="1"/>
    <col min="10255" max="10257" width="11.140625" style="1" customWidth="1"/>
    <col min="10258" max="10258" width="12.28515625" style="1" customWidth="1"/>
    <col min="10259" max="10259" width="13" style="1" customWidth="1"/>
    <col min="10260" max="10260" width="11.42578125" style="1" customWidth="1"/>
    <col min="10261" max="10261" width="11.140625" style="1" customWidth="1"/>
    <col min="10262" max="10262" width="12.28515625" style="1" customWidth="1"/>
    <col min="10263" max="10263" width="10.42578125" style="1" customWidth="1"/>
    <col min="10264" max="10264" width="13.7109375" style="1" customWidth="1"/>
    <col min="10265" max="10265" width="17.28515625" style="1" customWidth="1"/>
    <col min="10266" max="10266" width="13.42578125" style="1" customWidth="1"/>
    <col min="10267" max="10503" width="9.140625" style="1"/>
    <col min="10504" max="10504" width="10.140625" style="1" customWidth="1"/>
    <col min="10505" max="10508" width="9.140625" style="1"/>
    <col min="10509" max="10509" width="13.7109375" style="1" customWidth="1"/>
    <col min="10510" max="10510" width="12.42578125" style="1" customWidth="1"/>
    <col min="10511" max="10513" width="11.140625" style="1" customWidth="1"/>
    <col min="10514" max="10514" width="12.28515625" style="1" customWidth="1"/>
    <col min="10515" max="10515" width="13" style="1" customWidth="1"/>
    <col min="10516" max="10516" width="11.42578125" style="1" customWidth="1"/>
    <col min="10517" max="10517" width="11.140625" style="1" customWidth="1"/>
    <col min="10518" max="10518" width="12.28515625" style="1" customWidth="1"/>
    <col min="10519" max="10519" width="10.42578125" style="1" customWidth="1"/>
    <col min="10520" max="10520" width="13.7109375" style="1" customWidth="1"/>
    <col min="10521" max="10521" width="17.28515625" style="1" customWidth="1"/>
    <col min="10522" max="10522" width="13.42578125" style="1" customWidth="1"/>
    <col min="10523" max="10759" width="9.140625" style="1"/>
    <col min="10760" max="10760" width="10.140625" style="1" customWidth="1"/>
    <col min="10761" max="10764" width="9.140625" style="1"/>
    <col min="10765" max="10765" width="13.7109375" style="1" customWidth="1"/>
    <col min="10766" max="10766" width="12.42578125" style="1" customWidth="1"/>
    <col min="10767" max="10769" width="11.140625" style="1" customWidth="1"/>
    <col min="10770" max="10770" width="12.28515625" style="1" customWidth="1"/>
    <col min="10771" max="10771" width="13" style="1" customWidth="1"/>
    <col min="10772" max="10772" width="11.42578125" style="1" customWidth="1"/>
    <col min="10773" max="10773" width="11.140625" style="1" customWidth="1"/>
    <col min="10774" max="10774" width="12.28515625" style="1" customWidth="1"/>
    <col min="10775" max="10775" width="10.42578125" style="1" customWidth="1"/>
    <col min="10776" max="10776" width="13.7109375" style="1" customWidth="1"/>
    <col min="10777" max="10777" width="17.28515625" style="1" customWidth="1"/>
    <col min="10778" max="10778" width="13.42578125" style="1" customWidth="1"/>
    <col min="10779" max="11015" width="9.140625" style="1"/>
    <col min="11016" max="11016" width="10.140625" style="1" customWidth="1"/>
    <col min="11017" max="11020" width="9.140625" style="1"/>
    <col min="11021" max="11021" width="13.7109375" style="1" customWidth="1"/>
    <col min="11022" max="11022" width="12.42578125" style="1" customWidth="1"/>
    <col min="11023" max="11025" width="11.140625" style="1" customWidth="1"/>
    <col min="11026" max="11026" width="12.28515625" style="1" customWidth="1"/>
    <col min="11027" max="11027" width="13" style="1" customWidth="1"/>
    <col min="11028" max="11028" width="11.42578125" style="1" customWidth="1"/>
    <col min="11029" max="11029" width="11.140625" style="1" customWidth="1"/>
    <col min="11030" max="11030" width="12.28515625" style="1" customWidth="1"/>
    <col min="11031" max="11031" width="10.42578125" style="1" customWidth="1"/>
    <col min="11032" max="11032" width="13.7109375" style="1" customWidth="1"/>
    <col min="11033" max="11033" width="17.28515625" style="1" customWidth="1"/>
    <col min="11034" max="11034" width="13.42578125" style="1" customWidth="1"/>
    <col min="11035" max="11271" width="9.140625" style="1"/>
    <col min="11272" max="11272" width="10.140625" style="1" customWidth="1"/>
    <col min="11273" max="11276" width="9.140625" style="1"/>
    <col min="11277" max="11277" width="13.7109375" style="1" customWidth="1"/>
    <col min="11278" max="11278" width="12.42578125" style="1" customWidth="1"/>
    <col min="11279" max="11281" width="11.140625" style="1" customWidth="1"/>
    <col min="11282" max="11282" width="12.28515625" style="1" customWidth="1"/>
    <col min="11283" max="11283" width="13" style="1" customWidth="1"/>
    <col min="11284" max="11284" width="11.42578125" style="1" customWidth="1"/>
    <col min="11285" max="11285" width="11.140625" style="1" customWidth="1"/>
    <col min="11286" max="11286" width="12.28515625" style="1" customWidth="1"/>
    <col min="11287" max="11287" width="10.42578125" style="1" customWidth="1"/>
    <col min="11288" max="11288" width="13.7109375" style="1" customWidth="1"/>
    <col min="11289" max="11289" width="17.28515625" style="1" customWidth="1"/>
    <col min="11290" max="11290" width="13.42578125" style="1" customWidth="1"/>
    <col min="11291" max="11527" width="9.140625" style="1"/>
    <col min="11528" max="11528" width="10.140625" style="1" customWidth="1"/>
    <col min="11529" max="11532" width="9.140625" style="1"/>
    <col min="11533" max="11533" width="13.7109375" style="1" customWidth="1"/>
    <col min="11534" max="11534" width="12.42578125" style="1" customWidth="1"/>
    <col min="11535" max="11537" width="11.140625" style="1" customWidth="1"/>
    <col min="11538" max="11538" width="12.28515625" style="1" customWidth="1"/>
    <col min="11539" max="11539" width="13" style="1" customWidth="1"/>
    <col min="11540" max="11540" width="11.42578125" style="1" customWidth="1"/>
    <col min="11541" max="11541" width="11.140625" style="1" customWidth="1"/>
    <col min="11542" max="11542" width="12.28515625" style="1" customWidth="1"/>
    <col min="11543" max="11543" width="10.42578125" style="1" customWidth="1"/>
    <col min="11544" max="11544" width="13.7109375" style="1" customWidth="1"/>
    <col min="11545" max="11545" width="17.28515625" style="1" customWidth="1"/>
    <col min="11546" max="11546" width="13.42578125" style="1" customWidth="1"/>
    <col min="11547" max="11783" width="9.140625" style="1"/>
    <col min="11784" max="11784" width="10.140625" style="1" customWidth="1"/>
    <col min="11785" max="11788" width="9.140625" style="1"/>
    <col min="11789" max="11789" width="13.7109375" style="1" customWidth="1"/>
    <col min="11790" max="11790" width="12.42578125" style="1" customWidth="1"/>
    <col min="11791" max="11793" width="11.140625" style="1" customWidth="1"/>
    <col min="11794" max="11794" width="12.28515625" style="1" customWidth="1"/>
    <col min="11795" max="11795" width="13" style="1" customWidth="1"/>
    <col min="11796" max="11796" width="11.42578125" style="1" customWidth="1"/>
    <col min="11797" max="11797" width="11.140625" style="1" customWidth="1"/>
    <col min="11798" max="11798" width="12.28515625" style="1" customWidth="1"/>
    <col min="11799" max="11799" width="10.42578125" style="1" customWidth="1"/>
    <col min="11800" max="11800" width="13.7109375" style="1" customWidth="1"/>
    <col min="11801" max="11801" width="17.28515625" style="1" customWidth="1"/>
    <col min="11802" max="11802" width="13.42578125" style="1" customWidth="1"/>
    <col min="11803" max="12039" width="9.140625" style="1"/>
    <col min="12040" max="12040" width="10.140625" style="1" customWidth="1"/>
    <col min="12041" max="12044" width="9.140625" style="1"/>
    <col min="12045" max="12045" width="13.7109375" style="1" customWidth="1"/>
    <col min="12046" max="12046" width="12.42578125" style="1" customWidth="1"/>
    <col min="12047" max="12049" width="11.140625" style="1" customWidth="1"/>
    <col min="12050" max="12050" width="12.28515625" style="1" customWidth="1"/>
    <col min="12051" max="12051" width="13" style="1" customWidth="1"/>
    <col min="12052" max="12052" width="11.42578125" style="1" customWidth="1"/>
    <col min="12053" max="12053" width="11.140625" style="1" customWidth="1"/>
    <col min="12054" max="12054" width="12.28515625" style="1" customWidth="1"/>
    <col min="12055" max="12055" width="10.42578125" style="1" customWidth="1"/>
    <col min="12056" max="12056" width="13.7109375" style="1" customWidth="1"/>
    <col min="12057" max="12057" width="17.28515625" style="1" customWidth="1"/>
    <col min="12058" max="12058" width="13.42578125" style="1" customWidth="1"/>
    <col min="12059" max="12295" width="9.140625" style="1"/>
    <col min="12296" max="12296" width="10.140625" style="1" customWidth="1"/>
    <col min="12297" max="12300" width="9.140625" style="1"/>
    <col min="12301" max="12301" width="13.7109375" style="1" customWidth="1"/>
    <col min="12302" max="12302" width="12.42578125" style="1" customWidth="1"/>
    <col min="12303" max="12305" width="11.140625" style="1" customWidth="1"/>
    <col min="12306" max="12306" width="12.28515625" style="1" customWidth="1"/>
    <col min="12307" max="12307" width="13" style="1" customWidth="1"/>
    <col min="12308" max="12308" width="11.42578125" style="1" customWidth="1"/>
    <col min="12309" max="12309" width="11.140625" style="1" customWidth="1"/>
    <col min="12310" max="12310" width="12.28515625" style="1" customWidth="1"/>
    <col min="12311" max="12311" width="10.42578125" style="1" customWidth="1"/>
    <col min="12312" max="12312" width="13.7109375" style="1" customWidth="1"/>
    <col min="12313" max="12313" width="17.28515625" style="1" customWidth="1"/>
    <col min="12314" max="12314" width="13.42578125" style="1" customWidth="1"/>
    <col min="12315" max="12551" width="9.140625" style="1"/>
    <col min="12552" max="12552" width="10.140625" style="1" customWidth="1"/>
    <col min="12553" max="12556" width="9.140625" style="1"/>
    <col min="12557" max="12557" width="13.7109375" style="1" customWidth="1"/>
    <col min="12558" max="12558" width="12.42578125" style="1" customWidth="1"/>
    <col min="12559" max="12561" width="11.140625" style="1" customWidth="1"/>
    <col min="12562" max="12562" width="12.28515625" style="1" customWidth="1"/>
    <col min="12563" max="12563" width="13" style="1" customWidth="1"/>
    <col min="12564" max="12564" width="11.42578125" style="1" customWidth="1"/>
    <col min="12565" max="12565" width="11.140625" style="1" customWidth="1"/>
    <col min="12566" max="12566" width="12.28515625" style="1" customWidth="1"/>
    <col min="12567" max="12567" width="10.42578125" style="1" customWidth="1"/>
    <col min="12568" max="12568" width="13.7109375" style="1" customWidth="1"/>
    <col min="12569" max="12569" width="17.28515625" style="1" customWidth="1"/>
    <col min="12570" max="12570" width="13.42578125" style="1" customWidth="1"/>
    <col min="12571" max="12807" width="9.140625" style="1"/>
    <col min="12808" max="12808" width="10.140625" style="1" customWidth="1"/>
    <col min="12809" max="12812" width="9.140625" style="1"/>
    <col min="12813" max="12813" width="13.7109375" style="1" customWidth="1"/>
    <col min="12814" max="12814" width="12.42578125" style="1" customWidth="1"/>
    <col min="12815" max="12817" width="11.140625" style="1" customWidth="1"/>
    <col min="12818" max="12818" width="12.28515625" style="1" customWidth="1"/>
    <col min="12819" max="12819" width="13" style="1" customWidth="1"/>
    <col min="12820" max="12820" width="11.42578125" style="1" customWidth="1"/>
    <col min="12821" max="12821" width="11.140625" style="1" customWidth="1"/>
    <col min="12822" max="12822" width="12.28515625" style="1" customWidth="1"/>
    <col min="12823" max="12823" width="10.42578125" style="1" customWidth="1"/>
    <col min="12824" max="12824" width="13.7109375" style="1" customWidth="1"/>
    <col min="12825" max="12825" width="17.28515625" style="1" customWidth="1"/>
    <col min="12826" max="12826" width="13.42578125" style="1" customWidth="1"/>
    <col min="12827" max="13063" width="9.140625" style="1"/>
    <col min="13064" max="13064" width="10.140625" style="1" customWidth="1"/>
    <col min="13065" max="13068" width="9.140625" style="1"/>
    <col min="13069" max="13069" width="13.7109375" style="1" customWidth="1"/>
    <col min="13070" max="13070" width="12.42578125" style="1" customWidth="1"/>
    <col min="13071" max="13073" width="11.140625" style="1" customWidth="1"/>
    <col min="13074" max="13074" width="12.28515625" style="1" customWidth="1"/>
    <col min="13075" max="13075" width="13" style="1" customWidth="1"/>
    <col min="13076" max="13076" width="11.42578125" style="1" customWidth="1"/>
    <col min="13077" max="13077" width="11.140625" style="1" customWidth="1"/>
    <col min="13078" max="13078" width="12.28515625" style="1" customWidth="1"/>
    <col min="13079" max="13079" width="10.42578125" style="1" customWidth="1"/>
    <col min="13080" max="13080" width="13.7109375" style="1" customWidth="1"/>
    <col min="13081" max="13081" width="17.28515625" style="1" customWidth="1"/>
    <col min="13082" max="13082" width="13.42578125" style="1" customWidth="1"/>
    <col min="13083" max="13319" width="9.140625" style="1"/>
    <col min="13320" max="13320" width="10.140625" style="1" customWidth="1"/>
    <col min="13321" max="13324" width="9.140625" style="1"/>
    <col min="13325" max="13325" width="13.7109375" style="1" customWidth="1"/>
    <col min="13326" max="13326" width="12.42578125" style="1" customWidth="1"/>
    <col min="13327" max="13329" width="11.140625" style="1" customWidth="1"/>
    <col min="13330" max="13330" width="12.28515625" style="1" customWidth="1"/>
    <col min="13331" max="13331" width="13" style="1" customWidth="1"/>
    <col min="13332" max="13332" width="11.42578125" style="1" customWidth="1"/>
    <col min="13333" max="13333" width="11.140625" style="1" customWidth="1"/>
    <col min="13334" max="13334" width="12.28515625" style="1" customWidth="1"/>
    <col min="13335" max="13335" width="10.42578125" style="1" customWidth="1"/>
    <col min="13336" max="13336" width="13.7109375" style="1" customWidth="1"/>
    <col min="13337" max="13337" width="17.28515625" style="1" customWidth="1"/>
    <col min="13338" max="13338" width="13.42578125" style="1" customWidth="1"/>
    <col min="13339" max="13575" width="9.140625" style="1"/>
    <col min="13576" max="13576" width="10.140625" style="1" customWidth="1"/>
    <col min="13577" max="13580" width="9.140625" style="1"/>
    <col min="13581" max="13581" width="13.7109375" style="1" customWidth="1"/>
    <col min="13582" max="13582" width="12.42578125" style="1" customWidth="1"/>
    <col min="13583" max="13585" width="11.140625" style="1" customWidth="1"/>
    <col min="13586" max="13586" width="12.28515625" style="1" customWidth="1"/>
    <col min="13587" max="13587" width="13" style="1" customWidth="1"/>
    <col min="13588" max="13588" width="11.42578125" style="1" customWidth="1"/>
    <col min="13589" max="13589" width="11.140625" style="1" customWidth="1"/>
    <col min="13590" max="13590" width="12.28515625" style="1" customWidth="1"/>
    <col min="13591" max="13591" width="10.42578125" style="1" customWidth="1"/>
    <col min="13592" max="13592" width="13.7109375" style="1" customWidth="1"/>
    <col min="13593" max="13593" width="17.28515625" style="1" customWidth="1"/>
    <col min="13594" max="13594" width="13.42578125" style="1" customWidth="1"/>
    <col min="13595" max="13831" width="9.140625" style="1"/>
    <col min="13832" max="13832" width="10.140625" style="1" customWidth="1"/>
    <col min="13833" max="13836" width="9.140625" style="1"/>
    <col min="13837" max="13837" width="13.7109375" style="1" customWidth="1"/>
    <col min="13838" max="13838" width="12.42578125" style="1" customWidth="1"/>
    <col min="13839" max="13841" width="11.140625" style="1" customWidth="1"/>
    <col min="13842" max="13842" width="12.28515625" style="1" customWidth="1"/>
    <col min="13843" max="13843" width="13" style="1" customWidth="1"/>
    <col min="13844" max="13844" width="11.42578125" style="1" customWidth="1"/>
    <col min="13845" max="13845" width="11.140625" style="1" customWidth="1"/>
    <col min="13846" max="13846" width="12.28515625" style="1" customWidth="1"/>
    <col min="13847" max="13847" width="10.42578125" style="1" customWidth="1"/>
    <col min="13848" max="13848" width="13.7109375" style="1" customWidth="1"/>
    <col min="13849" max="13849" width="17.28515625" style="1" customWidth="1"/>
    <col min="13850" max="13850" width="13.42578125" style="1" customWidth="1"/>
    <col min="13851" max="14087" width="9.140625" style="1"/>
    <col min="14088" max="14088" width="10.140625" style="1" customWidth="1"/>
    <col min="14089" max="14092" width="9.140625" style="1"/>
    <col min="14093" max="14093" width="13.7109375" style="1" customWidth="1"/>
    <col min="14094" max="14094" width="12.42578125" style="1" customWidth="1"/>
    <col min="14095" max="14097" width="11.140625" style="1" customWidth="1"/>
    <col min="14098" max="14098" width="12.28515625" style="1" customWidth="1"/>
    <col min="14099" max="14099" width="13" style="1" customWidth="1"/>
    <col min="14100" max="14100" width="11.42578125" style="1" customWidth="1"/>
    <col min="14101" max="14101" width="11.140625" style="1" customWidth="1"/>
    <col min="14102" max="14102" width="12.28515625" style="1" customWidth="1"/>
    <col min="14103" max="14103" width="10.42578125" style="1" customWidth="1"/>
    <col min="14104" max="14104" width="13.7109375" style="1" customWidth="1"/>
    <col min="14105" max="14105" width="17.28515625" style="1" customWidth="1"/>
    <col min="14106" max="14106" width="13.42578125" style="1" customWidth="1"/>
    <col min="14107" max="14343" width="9.140625" style="1"/>
    <col min="14344" max="14344" width="10.140625" style="1" customWidth="1"/>
    <col min="14345" max="14348" width="9.140625" style="1"/>
    <col min="14349" max="14349" width="13.7109375" style="1" customWidth="1"/>
    <col min="14350" max="14350" width="12.42578125" style="1" customWidth="1"/>
    <col min="14351" max="14353" width="11.140625" style="1" customWidth="1"/>
    <col min="14354" max="14354" width="12.28515625" style="1" customWidth="1"/>
    <col min="14355" max="14355" width="13" style="1" customWidth="1"/>
    <col min="14356" max="14356" width="11.42578125" style="1" customWidth="1"/>
    <col min="14357" max="14357" width="11.140625" style="1" customWidth="1"/>
    <col min="14358" max="14358" width="12.28515625" style="1" customWidth="1"/>
    <col min="14359" max="14359" width="10.42578125" style="1" customWidth="1"/>
    <col min="14360" max="14360" width="13.7109375" style="1" customWidth="1"/>
    <col min="14361" max="14361" width="17.28515625" style="1" customWidth="1"/>
    <col min="14362" max="14362" width="13.42578125" style="1" customWidth="1"/>
    <col min="14363" max="14599" width="9.140625" style="1"/>
    <col min="14600" max="14600" width="10.140625" style="1" customWidth="1"/>
    <col min="14601" max="14604" width="9.140625" style="1"/>
    <col min="14605" max="14605" width="13.7109375" style="1" customWidth="1"/>
    <col min="14606" max="14606" width="12.42578125" style="1" customWidth="1"/>
    <col min="14607" max="14609" width="11.140625" style="1" customWidth="1"/>
    <col min="14610" max="14610" width="12.28515625" style="1" customWidth="1"/>
    <col min="14611" max="14611" width="13" style="1" customWidth="1"/>
    <col min="14612" max="14612" width="11.42578125" style="1" customWidth="1"/>
    <col min="14613" max="14613" width="11.140625" style="1" customWidth="1"/>
    <col min="14614" max="14614" width="12.28515625" style="1" customWidth="1"/>
    <col min="14615" max="14615" width="10.42578125" style="1" customWidth="1"/>
    <col min="14616" max="14616" width="13.7109375" style="1" customWidth="1"/>
    <col min="14617" max="14617" width="17.28515625" style="1" customWidth="1"/>
    <col min="14618" max="14618" width="13.42578125" style="1" customWidth="1"/>
    <col min="14619" max="14855" width="9.140625" style="1"/>
    <col min="14856" max="14856" width="10.140625" style="1" customWidth="1"/>
    <col min="14857" max="14860" width="9.140625" style="1"/>
    <col min="14861" max="14861" width="13.7109375" style="1" customWidth="1"/>
    <col min="14862" max="14862" width="12.42578125" style="1" customWidth="1"/>
    <col min="14863" max="14865" width="11.140625" style="1" customWidth="1"/>
    <col min="14866" max="14866" width="12.28515625" style="1" customWidth="1"/>
    <col min="14867" max="14867" width="13" style="1" customWidth="1"/>
    <col min="14868" max="14868" width="11.42578125" style="1" customWidth="1"/>
    <col min="14869" max="14869" width="11.140625" style="1" customWidth="1"/>
    <col min="14870" max="14870" width="12.28515625" style="1" customWidth="1"/>
    <col min="14871" max="14871" width="10.42578125" style="1" customWidth="1"/>
    <col min="14872" max="14872" width="13.7109375" style="1" customWidth="1"/>
    <col min="14873" max="14873" width="17.28515625" style="1" customWidth="1"/>
    <col min="14874" max="14874" width="13.42578125" style="1" customWidth="1"/>
    <col min="14875" max="15111" width="9.140625" style="1"/>
    <col min="15112" max="15112" width="10.140625" style="1" customWidth="1"/>
    <col min="15113" max="15116" width="9.140625" style="1"/>
    <col min="15117" max="15117" width="13.7109375" style="1" customWidth="1"/>
    <col min="15118" max="15118" width="12.42578125" style="1" customWidth="1"/>
    <col min="15119" max="15121" width="11.140625" style="1" customWidth="1"/>
    <col min="15122" max="15122" width="12.28515625" style="1" customWidth="1"/>
    <col min="15123" max="15123" width="13" style="1" customWidth="1"/>
    <col min="15124" max="15124" width="11.42578125" style="1" customWidth="1"/>
    <col min="15125" max="15125" width="11.140625" style="1" customWidth="1"/>
    <col min="15126" max="15126" width="12.28515625" style="1" customWidth="1"/>
    <col min="15127" max="15127" width="10.42578125" style="1" customWidth="1"/>
    <col min="15128" max="15128" width="13.7109375" style="1" customWidth="1"/>
    <col min="15129" max="15129" width="17.28515625" style="1" customWidth="1"/>
    <col min="15130" max="15130" width="13.42578125" style="1" customWidth="1"/>
    <col min="15131" max="15367" width="9.140625" style="1"/>
    <col min="15368" max="15368" width="10.140625" style="1" customWidth="1"/>
    <col min="15369" max="15372" width="9.140625" style="1"/>
    <col min="15373" max="15373" width="13.7109375" style="1" customWidth="1"/>
    <col min="15374" max="15374" width="12.42578125" style="1" customWidth="1"/>
    <col min="15375" max="15377" width="11.140625" style="1" customWidth="1"/>
    <col min="15378" max="15378" width="12.28515625" style="1" customWidth="1"/>
    <col min="15379" max="15379" width="13" style="1" customWidth="1"/>
    <col min="15380" max="15380" width="11.42578125" style="1" customWidth="1"/>
    <col min="15381" max="15381" width="11.140625" style="1" customWidth="1"/>
    <col min="15382" max="15382" width="12.28515625" style="1" customWidth="1"/>
    <col min="15383" max="15383" width="10.42578125" style="1" customWidth="1"/>
    <col min="15384" max="15384" width="13.7109375" style="1" customWidth="1"/>
    <col min="15385" max="15385" width="17.28515625" style="1" customWidth="1"/>
    <col min="15386" max="15386" width="13.42578125" style="1" customWidth="1"/>
    <col min="15387" max="15623" width="9.140625" style="1"/>
    <col min="15624" max="15624" width="10.140625" style="1" customWidth="1"/>
    <col min="15625" max="15628" width="9.140625" style="1"/>
    <col min="15629" max="15629" width="13.7109375" style="1" customWidth="1"/>
    <col min="15630" max="15630" width="12.42578125" style="1" customWidth="1"/>
    <col min="15631" max="15633" width="11.140625" style="1" customWidth="1"/>
    <col min="15634" max="15634" width="12.28515625" style="1" customWidth="1"/>
    <col min="15635" max="15635" width="13" style="1" customWidth="1"/>
    <col min="15636" max="15636" width="11.42578125" style="1" customWidth="1"/>
    <col min="15637" max="15637" width="11.140625" style="1" customWidth="1"/>
    <col min="15638" max="15638" width="12.28515625" style="1" customWidth="1"/>
    <col min="15639" max="15639" width="10.42578125" style="1" customWidth="1"/>
    <col min="15640" max="15640" width="13.7109375" style="1" customWidth="1"/>
    <col min="15641" max="15641" width="17.28515625" style="1" customWidth="1"/>
    <col min="15642" max="15642" width="13.42578125" style="1" customWidth="1"/>
    <col min="15643" max="15879" width="9.140625" style="1"/>
    <col min="15880" max="15880" width="10.140625" style="1" customWidth="1"/>
    <col min="15881" max="15884" width="9.140625" style="1"/>
    <col min="15885" max="15885" width="13.7109375" style="1" customWidth="1"/>
    <col min="15886" max="15886" width="12.42578125" style="1" customWidth="1"/>
    <col min="15887" max="15889" width="11.140625" style="1" customWidth="1"/>
    <col min="15890" max="15890" width="12.28515625" style="1" customWidth="1"/>
    <col min="15891" max="15891" width="13" style="1" customWidth="1"/>
    <col min="15892" max="15892" width="11.42578125" style="1" customWidth="1"/>
    <col min="15893" max="15893" width="11.140625" style="1" customWidth="1"/>
    <col min="15894" max="15894" width="12.28515625" style="1" customWidth="1"/>
    <col min="15895" max="15895" width="10.42578125" style="1" customWidth="1"/>
    <col min="15896" max="15896" width="13.7109375" style="1" customWidth="1"/>
    <col min="15897" max="15897" width="17.28515625" style="1" customWidth="1"/>
    <col min="15898" max="15898" width="13.42578125" style="1" customWidth="1"/>
    <col min="15899" max="16135" width="9.140625" style="1"/>
    <col min="16136" max="16136" width="10.140625" style="1" customWidth="1"/>
    <col min="16137" max="16140" width="9.140625" style="1"/>
    <col min="16141" max="16141" width="13.7109375" style="1" customWidth="1"/>
    <col min="16142" max="16142" width="12.42578125" style="1" customWidth="1"/>
    <col min="16143" max="16145" width="11.140625" style="1" customWidth="1"/>
    <col min="16146" max="16146" width="12.28515625" style="1" customWidth="1"/>
    <col min="16147" max="16147" width="13" style="1" customWidth="1"/>
    <col min="16148" max="16148" width="11.42578125" style="1" customWidth="1"/>
    <col min="16149" max="16149" width="11.140625" style="1" customWidth="1"/>
    <col min="16150" max="16150" width="12.28515625" style="1" customWidth="1"/>
    <col min="16151" max="16151" width="10.42578125" style="1" customWidth="1"/>
    <col min="16152" max="16152" width="13.7109375" style="1" customWidth="1"/>
    <col min="16153" max="16153" width="17.28515625" style="1" customWidth="1"/>
    <col min="16154" max="16154" width="13.42578125" style="1" customWidth="1"/>
    <col min="16155" max="16384" width="9.140625" style="1"/>
  </cols>
  <sheetData>
    <row r="13" ht="15" customHeight="1" x14ac:dyDescent="0.25"/>
    <row r="14" ht="15" customHeight="1" x14ac:dyDescent="0.25"/>
    <row r="17" spans="4:13" ht="15" customHeight="1" x14ac:dyDescent="0.25"/>
    <row r="18" spans="4:13" ht="15" customHeight="1" x14ac:dyDescent="0.25"/>
    <row r="19" spans="4:13" ht="14.45" customHeight="1" x14ac:dyDescent="0.25"/>
    <row r="20" spans="4:13" ht="14.45" customHeight="1" x14ac:dyDescent="0.25"/>
    <row r="21" spans="4:13" ht="27.75" customHeight="1" x14ac:dyDescent="0.25">
      <c r="G21" s="69" t="s">
        <v>62</v>
      </c>
      <c r="H21" s="112" t="s">
        <v>63</v>
      </c>
      <c r="I21" s="113"/>
      <c r="J21" s="114"/>
      <c r="K21" s="104" t="s">
        <v>64</v>
      </c>
    </row>
    <row r="22" spans="4:13" ht="26.25" customHeight="1" x14ac:dyDescent="0.25">
      <c r="G22" s="69"/>
      <c r="H22" s="70" t="s">
        <v>66</v>
      </c>
      <c r="I22" s="70" t="s">
        <v>67</v>
      </c>
      <c r="J22" s="70" t="s">
        <v>68</v>
      </c>
      <c r="K22" s="105"/>
    </row>
    <row r="23" spans="4:13" ht="22.5" customHeight="1" x14ac:dyDescent="0.25">
      <c r="G23" s="69" t="s">
        <v>2</v>
      </c>
      <c r="H23" s="23">
        <v>2</v>
      </c>
      <c r="I23" s="23">
        <v>4</v>
      </c>
      <c r="J23" s="23">
        <v>7</v>
      </c>
      <c r="K23" s="71" t="s">
        <v>69</v>
      </c>
    </row>
    <row r="24" spans="4:13" ht="27" customHeight="1" x14ac:dyDescent="0.25">
      <c r="G24" s="69" t="s">
        <v>1</v>
      </c>
      <c r="H24" s="23">
        <v>2</v>
      </c>
      <c r="I24" s="23">
        <v>6</v>
      </c>
      <c r="J24" s="23">
        <v>7</v>
      </c>
      <c r="K24" s="23" t="s">
        <v>70</v>
      </c>
    </row>
    <row r="25" spans="4:13" ht="22.5" customHeight="1" x14ac:dyDescent="0.25">
      <c r="G25" s="69" t="s">
        <v>3</v>
      </c>
      <c r="H25" s="23">
        <v>3</v>
      </c>
      <c r="I25" s="23">
        <v>4</v>
      </c>
      <c r="J25" s="23">
        <v>6</v>
      </c>
      <c r="K25" s="23" t="s">
        <v>4</v>
      </c>
    </row>
    <row r="26" spans="4:13" ht="32.25" customHeight="1" x14ac:dyDescent="0.25">
      <c r="G26" s="69" t="s">
        <v>4</v>
      </c>
      <c r="H26" s="23">
        <v>6</v>
      </c>
      <c r="I26" s="23">
        <v>12</v>
      </c>
      <c r="J26" s="23">
        <v>12</v>
      </c>
      <c r="K26" s="23" t="s">
        <v>2</v>
      </c>
    </row>
    <row r="27" spans="4:13" ht="28.5" customHeight="1" x14ac:dyDescent="0.25">
      <c r="G27" s="69" t="s">
        <v>71</v>
      </c>
      <c r="H27" s="23">
        <v>3</v>
      </c>
      <c r="I27" s="23">
        <v>6</v>
      </c>
      <c r="J27" s="23">
        <v>12</v>
      </c>
      <c r="K27" s="23" t="s">
        <v>4</v>
      </c>
    </row>
    <row r="28" spans="4:13" ht="30.75" customHeight="1" x14ac:dyDescent="0.25">
      <c r="G28" s="69" t="s">
        <v>72</v>
      </c>
      <c r="H28" s="23">
        <v>6</v>
      </c>
      <c r="I28" s="23">
        <v>8</v>
      </c>
      <c r="J28" s="23">
        <v>16</v>
      </c>
      <c r="K28" s="23" t="s">
        <v>73</v>
      </c>
    </row>
    <row r="29" spans="4:13" ht="33.75" customHeight="1" x14ac:dyDescent="0.25">
      <c r="G29" s="69" t="s">
        <v>74</v>
      </c>
      <c r="H29" s="23">
        <v>1</v>
      </c>
      <c r="I29" s="23">
        <v>5</v>
      </c>
      <c r="J29" s="23">
        <v>6</v>
      </c>
      <c r="K29" s="23" t="s">
        <v>75</v>
      </c>
    </row>
    <row r="30" spans="4:13" ht="35.25" customHeight="1" x14ac:dyDescent="0.25">
      <c r="D30" s="3"/>
      <c r="E30" s="3"/>
      <c r="F30" s="3"/>
      <c r="G30" s="3"/>
      <c r="H30" s="3"/>
      <c r="I30" s="3"/>
      <c r="J30" s="3"/>
      <c r="K30" s="3"/>
      <c r="L30" s="3"/>
      <c r="M30" s="3"/>
    </row>
    <row r="31" spans="4:13" ht="30.75" customHeight="1" x14ac:dyDescent="0.25">
      <c r="D31" s="3"/>
      <c r="E31" s="3"/>
      <c r="F31" s="3"/>
      <c r="G31" s="3"/>
      <c r="H31" s="3"/>
      <c r="I31" s="3"/>
      <c r="J31" s="3"/>
      <c r="K31" s="3"/>
      <c r="L31" s="3"/>
      <c r="M31" s="3"/>
    </row>
    <row r="32" spans="4:13" ht="35.25" customHeight="1" x14ac:dyDescent="0.25">
      <c r="L32" s="3"/>
      <c r="M32" s="3"/>
    </row>
    <row r="33" spans="7:45" ht="30" customHeight="1" x14ac:dyDescent="0.25">
      <c r="L33" s="3"/>
      <c r="M33" s="3"/>
    </row>
    <row r="34" spans="7:45" ht="47.25" customHeight="1" x14ac:dyDescent="0.25">
      <c r="L34" s="3"/>
      <c r="M34" s="3"/>
    </row>
    <row r="35" spans="7:45" ht="27" customHeight="1" x14ac:dyDescent="0.25">
      <c r="L35" s="3"/>
      <c r="M35" s="3"/>
    </row>
    <row r="36" spans="7:45" ht="45" customHeight="1" x14ac:dyDescent="0.25">
      <c r="L36" s="3"/>
      <c r="M36" s="3"/>
    </row>
    <row r="37" spans="7:45" ht="14.45" customHeight="1" x14ac:dyDescent="0.25">
      <c r="L37" s="3"/>
      <c r="M37" s="3"/>
    </row>
    <row r="38" spans="7:45" x14ac:dyDescent="0.25">
      <c r="L38" s="3"/>
      <c r="M38" s="3"/>
    </row>
    <row r="39" spans="7:45" ht="31.5" customHeight="1" x14ac:dyDescent="0.25">
      <c r="G39" s="108" t="s">
        <v>62</v>
      </c>
      <c r="H39" s="110" t="s">
        <v>76</v>
      </c>
      <c r="I39" s="111"/>
      <c r="L39" s="3"/>
      <c r="M39" s="3"/>
    </row>
    <row r="40" spans="7:45" ht="34.5" customHeight="1" x14ac:dyDescent="0.25">
      <c r="G40" s="109"/>
      <c r="H40" s="70" t="s">
        <v>78</v>
      </c>
      <c r="I40" s="70" t="s">
        <v>79</v>
      </c>
      <c r="L40" s="3"/>
      <c r="M40" s="3"/>
    </row>
    <row r="41" spans="7:45" ht="24" customHeight="1" x14ac:dyDescent="0.25">
      <c r="G41" s="74" t="s">
        <v>2</v>
      </c>
      <c r="H41" s="75">
        <v>0</v>
      </c>
      <c r="I41" s="76">
        <v>0</v>
      </c>
      <c r="L41" s="3"/>
      <c r="M41" s="3"/>
    </row>
    <row r="42" spans="7:45" ht="25.5" customHeight="1" x14ac:dyDescent="0.25">
      <c r="G42" s="74" t="s">
        <v>1</v>
      </c>
      <c r="H42" s="75">
        <v>0</v>
      </c>
      <c r="I42" s="75">
        <v>0</v>
      </c>
    </row>
    <row r="43" spans="7:45" ht="24" customHeight="1" x14ac:dyDescent="0.25">
      <c r="G43" s="74" t="s">
        <v>3</v>
      </c>
      <c r="H43" s="75">
        <v>8</v>
      </c>
      <c r="I43" s="75">
        <v>3</v>
      </c>
      <c r="L43" s="5"/>
      <c r="M43" s="5"/>
    </row>
    <row r="44" spans="7:45" ht="28.5" customHeight="1" x14ac:dyDescent="0.25">
      <c r="G44" s="74" t="s">
        <v>4</v>
      </c>
      <c r="H44" s="75">
        <v>0</v>
      </c>
      <c r="I44" s="75">
        <v>0</v>
      </c>
      <c r="L44" s="5"/>
      <c r="M44" s="5"/>
    </row>
    <row r="45" spans="7:45" ht="28.5" customHeight="1" x14ac:dyDescent="0.25">
      <c r="G45" s="74" t="s">
        <v>71</v>
      </c>
      <c r="H45" s="75">
        <v>12</v>
      </c>
      <c r="I45" s="75">
        <v>7</v>
      </c>
      <c r="L45" s="5"/>
      <c r="M45" s="5"/>
    </row>
    <row r="46" spans="7:45" ht="25.5" x14ac:dyDescent="0.25">
      <c r="G46" s="74" t="s">
        <v>72</v>
      </c>
      <c r="H46" s="75">
        <v>9</v>
      </c>
      <c r="I46" s="78">
        <v>5</v>
      </c>
      <c r="L46" s="5"/>
      <c r="M46" s="5"/>
    </row>
    <row r="47" spans="7:45" ht="25.5" x14ac:dyDescent="0.25">
      <c r="G47" s="74" t="s">
        <v>74</v>
      </c>
      <c r="H47" s="75">
        <f>E44</f>
        <v>0</v>
      </c>
      <c r="I47" s="75">
        <f>E43</f>
        <v>0</v>
      </c>
      <c r="L47" s="5"/>
      <c r="M47" s="5"/>
    </row>
    <row r="48" spans="7:45" x14ac:dyDescent="0.25">
      <c r="L48" s="5"/>
      <c r="M48" s="5"/>
      <c r="AS48" s="1" t="s">
        <v>86</v>
      </c>
    </row>
    <row r="49" ht="15" customHeight="1" x14ac:dyDescent="0.25"/>
    <row r="50" ht="15" customHeight="1" x14ac:dyDescent="0.25"/>
  </sheetData>
  <mergeCells count="4">
    <mergeCell ref="H21:J21"/>
    <mergeCell ref="K21:K22"/>
    <mergeCell ref="G39:G40"/>
    <mergeCell ref="H39:I39"/>
  </mergeCells>
  <pageMargins left="0.7" right="0.7" top="0.75" bottom="0.75" header="0.3" footer="0.3"/>
  <pageSetup scale="4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3:W51"/>
  <sheetViews>
    <sheetView zoomScale="60" zoomScaleNormal="60" workbookViewId="0"/>
  </sheetViews>
  <sheetFormatPr defaultColWidth="9.140625" defaultRowHeight="15" x14ac:dyDescent="0.25"/>
  <cols>
    <col min="1" max="3" width="9.140625" style="1"/>
    <col min="4" max="4" width="24.5703125" style="1" customWidth="1"/>
    <col min="5" max="5" width="22.5703125" style="1" customWidth="1"/>
    <col min="6" max="6" width="23.140625" style="1" customWidth="1"/>
    <col min="7" max="7" width="21" style="1" customWidth="1"/>
    <col min="8" max="8" width="16.85546875" style="1" customWidth="1"/>
    <col min="9" max="9" width="9.140625" style="1"/>
    <col min="10" max="10" width="7.28515625" style="1" customWidth="1"/>
    <col min="11" max="11" width="8" style="1" customWidth="1"/>
    <col min="12" max="12" width="8.140625" style="1" customWidth="1"/>
    <col min="13" max="13" width="8.7109375" style="1" customWidth="1"/>
    <col min="14" max="14" width="7.42578125" style="1" customWidth="1"/>
    <col min="15" max="15" width="7.85546875" style="1" customWidth="1"/>
    <col min="16" max="16" width="8" style="1" customWidth="1"/>
    <col min="17" max="17" width="8.7109375" style="1" customWidth="1"/>
    <col min="18" max="18" width="7.7109375" style="1" customWidth="1"/>
    <col min="19" max="19" width="6.7109375" style="1" customWidth="1"/>
    <col min="20" max="20" width="7.85546875" style="1" customWidth="1"/>
    <col min="21" max="21" width="10.42578125" style="1" customWidth="1"/>
    <col min="22" max="22" width="13.7109375" style="1" customWidth="1"/>
    <col min="23" max="23" width="27.28515625" style="1" customWidth="1"/>
    <col min="24" max="24" width="13.42578125" style="1" customWidth="1"/>
    <col min="25" max="260" width="9.140625" style="1"/>
    <col min="261" max="261" width="21.7109375" style="1" customWidth="1"/>
    <col min="262" max="262" width="23.42578125" style="1" customWidth="1"/>
    <col min="263" max="263" width="27.7109375" style="1" customWidth="1"/>
    <col min="264" max="266" width="9.140625" style="1"/>
    <col min="267" max="267" width="13.7109375" style="1" customWidth="1"/>
    <col min="268" max="268" width="12.42578125" style="1" customWidth="1"/>
    <col min="269" max="271" width="11.140625" style="1" customWidth="1"/>
    <col min="272" max="272" width="12.28515625" style="1" customWidth="1"/>
    <col min="273" max="273" width="13" style="1" customWidth="1"/>
    <col min="274" max="274" width="11.42578125" style="1" customWidth="1"/>
    <col min="275" max="275" width="11.140625" style="1" customWidth="1"/>
    <col min="276" max="276" width="12.28515625" style="1" customWidth="1"/>
    <col min="277" max="277" width="10.42578125" style="1" customWidth="1"/>
    <col min="278" max="278" width="13.7109375" style="1" customWidth="1"/>
    <col min="279" max="279" width="27.28515625" style="1" customWidth="1"/>
    <col min="280" max="280" width="13.42578125" style="1" customWidth="1"/>
    <col min="281" max="516" width="9.140625" style="1"/>
    <col min="517" max="517" width="21.7109375" style="1" customWidth="1"/>
    <col min="518" max="518" width="23.42578125" style="1" customWidth="1"/>
    <col min="519" max="519" width="27.7109375" style="1" customWidth="1"/>
    <col min="520" max="522" width="9.140625" style="1"/>
    <col min="523" max="523" width="13.7109375" style="1" customWidth="1"/>
    <col min="524" max="524" width="12.42578125" style="1" customWidth="1"/>
    <col min="525" max="527" width="11.140625" style="1" customWidth="1"/>
    <col min="528" max="528" width="12.28515625" style="1" customWidth="1"/>
    <col min="529" max="529" width="13" style="1" customWidth="1"/>
    <col min="530" max="530" width="11.42578125" style="1" customWidth="1"/>
    <col min="531" max="531" width="11.140625" style="1" customWidth="1"/>
    <col min="532" max="532" width="12.28515625" style="1" customWidth="1"/>
    <col min="533" max="533" width="10.42578125" style="1" customWidth="1"/>
    <col min="534" max="534" width="13.7109375" style="1" customWidth="1"/>
    <col min="535" max="535" width="27.28515625" style="1" customWidth="1"/>
    <col min="536" max="536" width="13.42578125" style="1" customWidth="1"/>
    <col min="537" max="772" width="9.140625" style="1"/>
    <col min="773" max="773" width="21.7109375" style="1" customWidth="1"/>
    <col min="774" max="774" width="23.42578125" style="1" customWidth="1"/>
    <col min="775" max="775" width="27.7109375" style="1" customWidth="1"/>
    <col min="776" max="778" width="9.140625" style="1"/>
    <col min="779" max="779" width="13.7109375" style="1" customWidth="1"/>
    <col min="780" max="780" width="12.42578125" style="1" customWidth="1"/>
    <col min="781" max="783" width="11.140625" style="1" customWidth="1"/>
    <col min="784" max="784" width="12.28515625" style="1" customWidth="1"/>
    <col min="785" max="785" width="13" style="1" customWidth="1"/>
    <col min="786" max="786" width="11.42578125" style="1" customWidth="1"/>
    <col min="787" max="787" width="11.140625" style="1" customWidth="1"/>
    <col min="788" max="788" width="12.28515625" style="1" customWidth="1"/>
    <col min="789" max="789" width="10.42578125" style="1" customWidth="1"/>
    <col min="790" max="790" width="13.7109375" style="1" customWidth="1"/>
    <col min="791" max="791" width="27.28515625" style="1" customWidth="1"/>
    <col min="792" max="792" width="13.42578125" style="1" customWidth="1"/>
    <col min="793" max="1028" width="9.140625" style="1"/>
    <col min="1029" max="1029" width="21.7109375" style="1" customWidth="1"/>
    <col min="1030" max="1030" width="23.42578125" style="1" customWidth="1"/>
    <col min="1031" max="1031" width="27.7109375" style="1" customWidth="1"/>
    <col min="1032" max="1034" width="9.140625" style="1"/>
    <col min="1035" max="1035" width="13.7109375" style="1" customWidth="1"/>
    <col min="1036" max="1036" width="12.42578125" style="1" customWidth="1"/>
    <col min="1037" max="1039" width="11.140625" style="1" customWidth="1"/>
    <col min="1040" max="1040" width="12.28515625" style="1" customWidth="1"/>
    <col min="1041" max="1041" width="13" style="1" customWidth="1"/>
    <col min="1042" max="1042" width="11.42578125" style="1" customWidth="1"/>
    <col min="1043" max="1043" width="11.140625" style="1" customWidth="1"/>
    <col min="1044" max="1044" width="12.28515625" style="1" customWidth="1"/>
    <col min="1045" max="1045" width="10.42578125" style="1" customWidth="1"/>
    <col min="1046" max="1046" width="13.7109375" style="1" customWidth="1"/>
    <col min="1047" max="1047" width="27.28515625" style="1" customWidth="1"/>
    <col min="1048" max="1048" width="13.42578125" style="1" customWidth="1"/>
    <col min="1049" max="1284" width="9.140625" style="1"/>
    <col min="1285" max="1285" width="21.7109375" style="1" customWidth="1"/>
    <col min="1286" max="1286" width="23.42578125" style="1" customWidth="1"/>
    <col min="1287" max="1287" width="27.7109375" style="1" customWidth="1"/>
    <col min="1288" max="1290" width="9.140625" style="1"/>
    <col min="1291" max="1291" width="13.7109375" style="1" customWidth="1"/>
    <col min="1292" max="1292" width="12.42578125" style="1" customWidth="1"/>
    <col min="1293" max="1295" width="11.140625" style="1" customWidth="1"/>
    <col min="1296" max="1296" width="12.28515625" style="1" customWidth="1"/>
    <col min="1297" max="1297" width="13" style="1" customWidth="1"/>
    <col min="1298" max="1298" width="11.42578125" style="1" customWidth="1"/>
    <col min="1299" max="1299" width="11.140625" style="1" customWidth="1"/>
    <col min="1300" max="1300" width="12.28515625" style="1" customWidth="1"/>
    <col min="1301" max="1301" width="10.42578125" style="1" customWidth="1"/>
    <col min="1302" max="1302" width="13.7109375" style="1" customWidth="1"/>
    <col min="1303" max="1303" width="27.28515625" style="1" customWidth="1"/>
    <col min="1304" max="1304" width="13.42578125" style="1" customWidth="1"/>
    <col min="1305" max="1540" width="9.140625" style="1"/>
    <col min="1541" max="1541" width="21.7109375" style="1" customWidth="1"/>
    <col min="1542" max="1542" width="23.42578125" style="1" customWidth="1"/>
    <col min="1543" max="1543" width="27.7109375" style="1" customWidth="1"/>
    <col min="1544" max="1546" width="9.140625" style="1"/>
    <col min="1547" max="1547" width="13.7109375" style="1" customWidth="1"/>
    <col min="1548" max="1548" width="12.42578125" style="1" customWidth="1"/>
    <col min="1549" max="1551" width="11.140625" style="1" customWidth="1"/>
    <col min="1552" max="1552" width="12.28515625" style="1" customWidth="1"/>
    <col min="1553" max="1553" width="13" style="1" customWidth="1"/>
    <col min="1554" max="1554" width="11.42578125" style="1" customWidth="1"/>
    <col min="1555" max="1555" width="11.140625" style="1" customWidth="1"/>
    <col min="1556" max="1556" width="12.28515625" style="1" customWidth="1"/>
    <col min="1557" max="1557" width="10.42578125" style="1" customWidth="1"/>
    <col min="1558" max="1558" width="13.7109375" style="1" customWidth="1"/>
    <col min="1559" max="1559" width="27.28515625" style="1" customWidth="1"/>
    <col min="1560" max="1560" width="13.42578125" style="1" customWidth="1"/>
    <col min="1561" max="1796" width="9.140625" style="1"/>
    <col min="1797" max="1797" width="21.7109375" style="1" customWidth="1"/>
    <col min="1798" max="1798" width="23.42578125" style="1" customWidth="1"/>
    <col min="1799" max="1799" width="27.7109375" style="1" customWidth="1"/>
    <col min="1800" max="1802" width="9.140625" style="1"/>
    <col min="1803" max="1803" width="13.7109375" style="1" customWidth="1"/>
    <col min="1804" max="1804" width="12.42578125" style="1" customWidth="1"/>
    <col min="1805" max="1807" width="11.140625" style="1" customWidth="1"/>
    <col min="1808" max="1808" width="12.28515625" style="1" customWidth="1"/>
    <col min="1809" max="1809" width="13" style="1" customWidth="1"/>
    <col min="1810" max="1810" width="11.42578125" style="1" customWidth="1"/>
    <col min="1811" max="1811" width="11.140625" style="1" customWidth="1"/>
    <col min="1812" max="1812" width="12.28515625" style="1" customWidth="1"/>
    <col min="1813" max="1813" width="10.42578125" style="1" customWidth="1"/>
    <col min="1814" max="1814" width="13.7109375" style="1" customWidth="1"/>
    <col min="1815" max="1815" width="27.28515625" style="1" customWidth="1"/>
    <col min="1816" max="1816" width="13.42578125" style="1" customWidth="1"/>
    <col min="1817" max="2052" width="9.140625" style="1"/>
    <col min="2053" max="2053" width="21.7109375" style="1" customWidth="1"/>
    <col min="2054" max="2054" width="23.42578125" style="1" customWidth="1"/>
    <col min="2055" max="2055" width="27.7109375" style="1" customWidth="1"/>
    <col min="2056" max="2058" width="9.140625" style="1"/>
    <col min="2059" max="2059" width="13.7109375" style="1" customWidth="1"/>
    <col min="2060" max="2060" width="12.42578125" style="1" customWidth="1"/>
    <col min="2061" max="2063" width="11.140625" style="1" customWidth="1"/>
    <col min="2064" max="2064" width="12.28515625" style="1" customWidth="1"/>
    <col min="2065" max="2065" width="13" style="1" customWidth="1"/>
    <col min="2066" max="2066" width="11.42578125" style="1" customWidth="1"/>
    <col min="2067" max="2067" width="11.140625" style="1" customWidth="1"/>
    <col min="2068" max="2068" width="12.28515625" style="1" customWidth="1"/>
    <col min="2069" max="2069" width="10.42578125" style="1" customWidth="1"/>
    <col min="2070" max="2070" width="13.7109375" style="1" customWidth="1"/>
    <col min="2071" max="2071" width="27.28515625" style="1" customWidth="1"/>
    <col min="2072" max="2072" width="13.42578125" style="1" customWidth="1"/>
    <col min="2073" max="2308" width="9.140625" style="1"/>
    <col min="2309" max="2309" width="21.7109375" style="1" customWidth="1"/>
    <col min="2310" max="2310" width="23.42578125" style="1" customWidth="1"/>
    <col min="2311" max="2311" width="27.7109375" style="1" customWidth="1"/>
    <col min="2312" max="2314" width="9.140625" style="1"/>
    <col min="2315" max="2315" width="13.7109375" style="1" customWidth="1"/>
    <col min="2316" max="2316" width="12.42578125" style="1" customWidth="1"/>
    <col min="2317" max="2319" width="11.140625" style="1" customWidth="1"/>
    <col min="2320" max="2320" width="12.28515625" style="1" customWidth="1"/>
    <col min="2321" max="2321" width="13" style="1" customWidth="1"/>
    <col min="2322" max="2322" width="11.42578125" style="1" customWidth="1"/>
    <col min="2323" max="2323" width="11.140625" style="1" customWidth="1"/>
    <col min="2324" max="2324" width="12.28515625" style="1" customWidth="1"/>
    <col min="2325" max="2325" width="10.42578125" style="1" customWidth="1"/>
    <col min="2326" max="2326" width="13.7109375" style="1" customWidth="1"/>
    <col min="2327" max="2327" width="27.28515625" style="1" customWidth="1"/>
    <col min="2328" max="2328" width="13.42578125" style="1" customWidth="1"/>
    <col min="2329" max="2564" width="9.140625" style="1"/>
    <col min="2565" max="2565" width="21.7109375" style="1" customWidth="1"/>
    <col min="2566" max="2566" width="23.42578125" style="1" customWidth="1"/>
    <col min="2567" max="2567" width="27.7109375" style="1" customWidth="1"/>
    <col min="2568" max="2570" width="9.140625" style="1"/>
    <col min="2571" max="2571" width="13.7109375" style="1" customWidth="1"/>
    <col min="2572" max="2572" width="12.42578125" style="1" customWidth="1"/>
    <col min="2573" max="2575" width="11.140625" style="1" customWidth="1"/>
    <col min="2576" max="2576" width="12.28515625" style="1" customWidth="1"/>
    <col min="2577" max="2577" width="13" style="1" customWidth="1"/>
    <col min="2578" max="2578" width="11.42578125" style="1" customWidth="1"/>
    <col min="2579" max="2579" width="11.140625" style="1" customWidth="1"/>
    <col min="2580" max="2580" width="12.28515625" style="1" customWidth="1"/>
    <col min="2581" max="2581" width="10.42578125" style="1" customWidth="1"/>
    <col min="2582" max="2582" width="13.7109375" style="1" customWidth="1"/>
    <col min="2583" max="2583" width="27.28515625" style="1" customWidth="1"/>
    <col min="2584" max="2584" width="13.42578125" style="1" customWidth="1"/>
    <col min="2585" max="2820" width="9.140625" style="1"/>
    <col min="2821" max="2821" width="21.7109375" style="1" customWidth="1"/>
    <col min="2822" max="2822" width="23.42578125" style="1" customWidth="1"/>
    <col min="2823" max="2823" width="27.7109375" style="1" customWidth="1"/>
    <col min="2824" max="2826" width="9.140625" style="1"/>
    <col min="2827" max="2827" width="13.7109375" style="1" customWidth="1"/>
    <col min="2828" max="2828" width="12.42578125" style="1" customWidth="1"/>
    <col min="2829" max="2831" width="11.140625" style="1" customWidth="1"/>
    <col min="2832" max="2832" width="12.28515625" style="1" customWidth="1"/>
    <col min="2833" max="2833" width="13" style="1" customWidth="1"/>
    <col min="2834" max="2834" width="11.42578125" style="1" customWidth="1"/>
    <col min="2835" max="2835" width="11.140625" style="1" customWidth="1"/>
    <col min="2836" max="2836" width="12.28515625" style="1" customWidth="1"/>
    <col min="2837" max="2837" width="10.42578125" style="1" customWidth="1"/>
    <col min="2838" max="2838" width="13.7109375" style="1" customWidth="1"/>
    <col min="2839" max="2839" width="27.28515625" style="1" customWidth="1"/>
    <col min="2840" max="2840" width="13.42578125" style="1" customWidth="1"/>
    <col min="2841" max="3076" width="9.140625" style="1"/>
    <col min="3077" max="3077" width="21.7109375" style="1" customWidth="1"/>
    <col min="3078" max="3078" width="23.42578125" style="1" customWidth="1"/>
    <col min="3079" max="3079" width="27.7109375" style="1" customWidth="1"/>
    <col min="3080" max="3082" width="9.140625" style="1"/>
    <col min="3083" max="3083" width="13.7109375" style="1" customWidth="1"/>
    <col min="3084" max="3084" width="12.42578125" style="1" customWidth="1"/>
    <col min="3085" max="3087" width="11.140625" style="1" customWidth="1"/>
    <col min="3088" max="3088" width="12.28515625" style="1" customWidth="1"/>
    <col min="3089" max="3089" width="13" style="1" customWidth="1"/>
    <col min="3090" max="3090" width="11.42578125" style="1" customWidth="1"/>
    <col min="3091" max="3091" width="11.140625" style="1" customWidth="1"/>
    <col min="3092" max="3092" width="12.28515625" style="1" customWidth="1"/>
    <col min="3093" max="3093" width="10.42578125" style="1" customWidth="1"/>
    <col min="3094" max="3094" width="13.7109375" style="1" customWidth="1"/>
    <col min="3095" max="3095" width="27.28515625" style="1" customWidth="1"/>
    <col min="3096" max="3096" width="13.42578125" style="1" customWidth="1"/>
    <col min="3097" max="3332" width="9.140625" style="1"/>
    <col min="3333" max="3333" width="21.7109375" style="1" customWidth="1"/>
    <col min="3334" max="3334" width="23.42578125" style="1" customWidth="1"/>
    <col min="3335" max="3335" width="27.7109375" style="1" customWidth="1"/>
    <col min="3336" max="3338" width="9.140625" style="1"/>
    <col min="3339" max="3339" width="13.7109375" style="1" customWidth="1"/>
    <col min="3340" max="3340" width="12.42578125" style="1" customWidth="1"/>
    <col min="3341" max="3343" width="11.140625" style="1" customWidth="1"/>
    <col min="3344" max="3344" width="12.28515625" style="1" customWidth="1"/>
    <col min="3345" max="3345" width="13" style="1" customWidth="1"/>
    <col min="3346" max="3346" width="11.42578125" style="1" customWidth="1"/>
    <col min="3347" max="3347" width="11.140625" style="1" customWidth="1"/>
    <col min="3348" max="3348" width="12.28515625" style="1" customWidth="1"/>
    <col min="3349" max="3349" width="10.42578125" style="1" customWidth="1"/>
    <col min="3350" max="3350" width="13.7109375" style="1" customWidth="1"/>
    <col min="3351" max="3351" width="27.28515625" style="1" customWidth="1"/>
    <col min="3352" max="3352" width="13.42578125" style="1" customWidth="1"/>
    <col min="3353" max="3588" width="9.140625" style="1"/>
    <col min="3589" max="3589" width="21.7109375" style="1" customWidth="1"/>
    <col min="3590" max="3590" width="23.42578125" style="1" customWidth="1"/>
    <col min="3591" max="3591" width="27.7109375" style="1" customWidth="1"/>
    <col min="3592" max="3594" width="9.140625" style="1"/>
    <col min="3595" max="3595" width="13.7109375" style="1" customWidth="1"/>
    <col min="3596" max="3596" width="12.42578125" style="1" customWidth="1"/>
    <col min="3597" max="3599" width="11.140625" style="1" customWidth="1"/>
    <col min="3600" max="3600" width="12.28515625" style="1" customWidth="1"/>
    <col min="3601" max="3601" width="13" style="1" customWidth="1"/>
    <col min="3602" max="3602" width="11.42578125" style="1" customWidth="1"/>
    <col min="3603" max="3603" width="11.140625" style="1" customWidth="1"/>
    <col min="3604" max="3604" width="12.28515625" style="1" customWidth="1"/>
    <col min="3605" max="3605" width="10.42578125" style="1" customWidth="1"/>
    <col min="3606" max="3606" width="13.7109375" style="1" customWidth="1"/>
    <col min="3607" max="3607" width="27.28515625" style="1" customWidth="1"/>
    <col min="3608" max="3608" width="13.42578125" style="1" customWidth="1"/>
    <col min="3609" max="3844" width="9.140625" style="1"/>
    <col min="3845" max="3845" width="21.7109375" style="1" customWidth="1"/>
    <col min="3846" max="3846" width="23.42578125" style="1" customWidth="1"/>
    <col min="3847" max="3847" width="27.7109375" style="1" customWidth="1"/>
    <col min="3848" max="3850" width="9.140625" style="1"/>
    <col min="3851" max="3851" width="13.7109375" style="1" customWidth="1"/>
    <col min="3852" max="3852" width="12.42578125" style="1" customWidth="1"/>
    <col min="3853" max="3855" width="11.140625" style="1" customWidth="1"/>
    <col min="3856" max="3856" width="12.28515625" style="1" customWidth="1"/>
    <col min="3857" max="3857" width="13" style="1" customWidth="1"/>
    <col min="3858" max="3858" width="11.42578125" style="1" customWidth="1"/>
    <col min="3859" max="3859" width="11.140625" style="1" customWidth="1"/>
    <col min="3860" max="3860" width="12.28515625" style="1" customWidth="1"/>
    <col min="3861" max="3861" width="10.42578125" style="1" customWidth="1"/>
    <col min="3862" max="3862" width="13.7109375" style="1" customWidth="1"/>
    <col min="3863" max="3863" width="27.28515625" style="1" customWidth="1"/>
    <col min="3864" max="3864" width="13.42578125" style="1" customWidth="1"/>
    <col min="3865" max="4100" width="9.140625" style="1"/>
    <col min="4101" max="4101" width="21.7109375" style="1" customWidth="1"/>
    <col min="4102" max="4102" width="23.42578125" style="1" customWidth="1"/>
    <col min="4103" max="4103" width="27.7109375" style="1" customWidth="1"/>
    <col min="4104" max="4106" width="9.140625" style="1"/>
    <col min="4107" max="4107" width="13.7109375" style="1" customWidth="1"/>
    <col min="4108" max="4108" width="12.42578125" style="1" customWidth="1"/>
    <col min="4109" max="4111" width="11.140625" style="1" customWidth="1"/>
    <col min="4112" max="4112" width="12.28515625" style="1" customWidth="1"/>
    <col min="4113" max="4113" width="13" style="1" customWidth="1"/>
    <col min="4114" max="4114" width="11.42578125" style="1" customWidth="1"/>
    <col min="4115" max="4115" width="11.140625" style="1" customWidth="1"/>
    <col min="4116" max="4116" width="12.28515625" style="1" customWidth="1"/>
    <col min="4117" max="4117" width="10.42578125" style="1" customWidth="1"/>
    <col min="4118" max="4118" width="13.7109375" style="1" customWidth="1"/>
    <col min="4119" max="4119" width="27.28515625" style="1" customWidth="1"/>
    <col min="4120" max="4120" width="13.42578125" style="1" customWidth="1"/>
    <col min="4121" max="4356" width="9.140625" style="1"/>
    <col min="4357" max="4357" width="21.7109375" style="1" customWidth="1"/>
    <col min="4358" max="4358" width="23.42578125" style="1" customWidth="1"/>
    <col min="4359" max="4359" width="27.7109375" style="1" customWidth="1"/>
    <col min="4360" max="4362" width="9.140625" style="1"/>
    <col min="4363" max="4363" width="13.7109375" style="1" customWidth="1"/>
    <col min="4364" max="4364" width="12.42578125" style="1" customWidth="1"/>
    <col min="4365" max="4367" width="11.140625" style="1" customWidth="1"/>
    <col min="4368" max="4368" width="12.28515625" style="1" customWidth="1"/>
    <col min="4369" max="4369" width="13" style="1" customWidth="1"/>
    <col min="4370" max="4370" width="11.42578125" style="1" customWidth="1"/>
    <col min="4371" max="4371" width="11.140625" style="1" customWidth="1"/>
    <col min="4372" max="4372" width="12.28515625" style="1" customWidth="1"/>
    <col min="4373" max="4373" width="10.42578125" style="1" customWidth="1"/>
    <col min="4374" max="4374" width="13.7109375" style="1" customWidth="1"/>
    <col min="4375" max="4375" width="27.28515625" style="1" customWidth="1"/>
    <col min="4376" max="4376" width="13.42578125" style="1" customWidth="1"/>
    <col min="4377" max="4612" width="9.140625" style="1"/>
    <col min="4613" max="4613" width="21.7109375" style="1" customWidth="1"/>
    <col min="4614" max="4614" width="23.42578125" style="1" customWidth="1"/>
    <col min="4615" max="4615" width="27.7109375" style="1" customWidth="1"/>
    <col min="4616" max="4618" width="9.140625" style="1"/>
    <col min="4619" max="4619" width="13.7109375" style="1" customWidth="1"/>
    <col min="4620" max="4620" width="12.42578125" style="1" customWidth="1"/>
    <col min="4621" max="4623" width="11.140625" style="1" customWidth="1"/>
    <col min="4624" max="4624" width="12.28515625" style="1" customWidth="1"/>
    <col min="4625" max="4625" width="13" style="1" customWidth="1"/>
    <col min="4626" max="4626" width="11.42578125" style="1" customWidth="1"/>
    <col min="4627" max="4627" width="11.140625" style="1" customWidth="1"/>
    <col min="4628" max="4628" width="12.28515625" style="1" customWidth="1"/>
    <col min="4629" max="4629" width="10.42578125" style="1" customWidth="1"/>
    <col min="4630" max="4630" width="13.7109375" style="1" customWidth="1"/>
    <col min="4631" max="4631" width="27.28515625" style="1" customWidth="1"/>
    <col min="4632" max="4632" width="13.42578125" style="1" customWidth="1"/>
    <col min="4633" max="4868" width="9.140625" style="1"/>
    <col min="4869" max="4869" width="21.7109375" style="1" customWidth="1"/>
    <col min="4870" max="4870" width="23.42578125" style="1" customWidth="1"/>
    <col min="4871" max="4871" width="27.7109375" style="1" customWidth="1"/>
    <col min="4872" max="4874" width="9.140625" style="1"/>
    <col min="4875" max="4875" width="13.7109375" style="1" customWidth="1"/>
    <col min="4876" max="4876" width="12.42578125" style="1" customWidth="1"/>
    <col min="4877" max="4879" width="11.140625" style="1" customWidth="1"/>
    <col min="4880" max="4880" width="12.28515625" style="1" customWidth="1"/>
    <col min="4881" max="4881" width="13" style="1" customWidth="1"/>
    <col min="4882" max="4882" width="11.42578125" style="1" customWidth="1"/>
    <col min="4883" max="4883" width="11.140625" style="1" customWidth="1"/>
    <col min="4884" max="4884" width="12.28515625" style="1" customWidth="1"/>
    <col min="4885" max="4885" width="10.42578125" style="1" customWidth="1"/>
    <col min="4886" max="4886" width="13.7109375" style="1" customWidth="1"/>
    <col min="4887" max="4887" width="27.28515625" style="1" customWidth="1"/>
    <col min="4888" max="4888" width="13.42578125" style="1" customWidth="1"/>
    <col min="4889" max="5124" width="9.140625" style="1"/>
    <col min="5125" max="5125" width="21.7109375" style="1" customWidth="1"/>
    <col min="5126" max="5126" width="23.42578125" style="1" customWidth="1"/>
    <col min="5127" max="5127" width="27.7109375" style="1" customWidth="1"/>
    <col min="5128" max="5130" width="9.140625" style="1"/>
    <col min="5131" max="5131" width="13.7109375" style="1" customWidth="1"/>
    <col min="5132" max="5132" width="12.42578125" style="1" customWidth="1"/>
    <col min="5133" max="5135" width="11.140625" style="1" customWidth="1"/>
    <col min="5136" max="5136" width="12.28515625" style="1" customWidth="1"/>
    <col min="5137" max="5137" width="13" style="1" customWidth="1"/>
    <col min="5138" max="5138" width="11.42578125" style="1" customWidth="1"/>
    <col min="5139" max="5139" width="11.140625" style="1" customWidth="1"/>
    <col min="5140" max="5140" width="12.28515625" style="1" customWidth="1"/>
    <col min="5141" max="5141" width="10.42578125" style="1" customWidth="1"/>
    <col min="5142" max="5142" width="13.7109375" style="1" customWidth="1"/>
    <col min="5143" max="5143" width="27.28515625" style="1" customWidth="1"/>
    <col min="5144" max="5144" width="13.42578125" style="1" customWidth="1"/>
    <col min="5145" max="5380" width="9.140625" style="1"/>
    <col min="5381" max="5381" width="21.7109375" style="1" customWidth="1"/>
    <col min="5382" max="5382" width="23.42578125" style="1" customWidth="1"/>
    <col min="5383" max="5383" width="27.7109375" style="1" customWidth="1"/>
    <col min="5384" max="5386" width="9.140625" style="1"/>
    <col min="5387" max="5387" width="13.7109375" style="1" customWidth="1"/>
    <col min="5388" max="5388" width="12.42578125" style="1" customWidth="1"/>
    <col min="5389" max="5391" width="11.140625" style="1" customWidth="1"/>
    <col min="5392" max="5392" width="12.28515625" style="1" customWidth="1"/>
    <col min="5393" max="5393" width="13" style="1" customWidth="1"/>
    <col min="5394" max="5394" width="11.42578125" style="1" customWidth="1"/>
    <col min="5395" max="5395" width="11.140625" style="1" customWidth="1"/>
    <col min="5396" max="5396" width="12.28515625" style="1" customWidth="1"/>
    <col min="5397" max="5397" width="10.42578125" style="1" customWidth="1"/>
    <col min="5398" max="5398" width="13.7109375" style="1" customWidth="1"/>
    <col min="5399" max="5399" width="27.28515625" style="1" customWidth="1"/>
    <col min="5400" max="5400" width="13.42578125" style="1" customWidth="1"/>
    <col min="5401" max="5636" width="9.140625" style="1"/>
    <col min="5637" max="5637" width="21.7109375" style="1" customWidth="1"/>
    <col min="5638" max="5638" width="23.42578125" style="1" customWidth="1"/>
    <col min="5639" max="5639" width="27.7109375" style="1" customWidth="1"/>
    <col min="5640" max="5642" width="9.140625" style="1"/>
    <col min="5643" max="5643" width="13.7109375" style="1" customWidth="1"/>
    <col min="5644" max="5644" width="12.42578125" style="1" customWidth="1"/>
    <col min="5645" max="5647" width="11.140625" style="1" customWidth="1"/>
    <col min="5648" max="5648" width="12.28515625" style="1" customWidth="1"/>
    <col min="5649" max="5649" width="13" style="1" customWidth="1"/>
    <col min="5650" max="5650" width="11.42578125" style="1" customWidth="1"/>
    <col min="5651" max="5651" width="11.140625" style="1" customWidth="1"/>
    <col min="5652" max="5652" width="12.28515625" style="1" customWidth="1"/>
    <col min="5653" max="5653" width="10.42578125" style="1" customWidth="1"/>
    <col min="5654" max="5654" width="13.7109375" style="1" customWidth="1"/>
    <col min="5655" max="5655" width="27.28515625" style="1" customWidth="1"/>
    <col min="5656" max="5656" width="13.42578125" style="1" customWidth="1"/>
    <col min="5657" max="5892" width="9.140625" style="1"/>
    <col min="5893" max="5893" width="21.7109375" style="1" customWidth="1"/>
    <col min="5894" max="5894" width="23.42578125" style="1" customWidth="1"/>
    <col min="5895" max="5895" width="27.7109375" style="1" customWidth="1"/>
    <col min="5896" max="5898" width="9.140625" style="1"/>
    <col min="5899" max="5899" width="13.7109375" style="1" customWidth="1"/>
    <col min="5900" max="5900" width="12.42578125" style="1" customWidth="1"/>
    <col min="5901" max="5903" width="11.140625" style="1" customWidth="1"/>
    <col min="5904" max="5904" width="12.28515625" style="1" customWidth="1"/>
    <col min="5905" max="5905" width="13" style="1" customWidth="1"/>
    <col min="5906" max="5906" width="11.42578125" style="1" customWidth="1"/>
    <col min="5907" max="5907" width="11.140625" style="1" customWidth="1"/>
    <col min="5908" max="5908" width="12.28515625" style="1" customWidth="1"/>
    <col min="5909" max="5909" width="10.42578125" style="1" customWidth="1"/>
    <col min="5910" max="5910" width="13.7109375" style="1" customWidth="1"/>
    <col min="5911" max="5911" width="27.28515625" style="1" customWidth="1"/>
    <col min="5912" max="5912" width="13.42578125" style="1" customWidth="1"/>
    <col min="5913" max="6148" width="9.140625" style="1"/>
    <col min="6149" max="6149" width="21.7109375" style="1" customWidth="1"/>
    <col min="6150" max="6150" width="23.42578125" style="1" customWidth="1"/>
    <col min="6151" max="6151" width="27.7109375" style="1" customWidth="1"/>
    <col min="6152" max="6154" width="9.140625" style="1"/>
    <col min="6155" max="6155" width="13.7109375" style="1" customWidth="1"/>
    <col min="6156" max="6156" width="12.42578125" style="1" customWidth="1"/>
    <col min="6157" max="6159" width="11.140625" style="1" customWidth="1"/>
    <col min="6160" max="6160" width="12.28515625" style="1" customWidth="1"/>
    <col min="6161" max="6161" width="13" style="1" customWidth="1"/>
    <col min="6162" max="6162" width="11.42578125" style="1" customWidth="1"/>
    <col min="6163" max="6163" width="11.140625" style="1" customWidth="1"/>
    <col min="6164" max="6164" width="12.28515625" style="1" customWidth="1"/>
    <col min="6165" max="6165" width="10.42578125" style="1" customWidth="1"/>
    <col min="6166" max="6166" width="13.7109375" style="1" customWidth="1"/>
    <col min="6167" max="6167" width="27.28515625" style="1" customWidth="1"/>
    <col min="6168" max="6168" width="13.42578125" style="1" customWidth="1"/>
    <col min="6169" max="6404" width="9.140625" style="1"/>
    <col min="6405" max="6405" width="21.7109375" style="1" customWidth="1"/>
    <col min="6406" max="6406" width="23.42578125" style="1" customWidth="1"/>
    <col min="6407" max="6407" width="27.7109375" style="1" customWidth="1"/>
    <col min="6408" max="6410" width="9.140625" style="1"/>
    <col min="6411" max="6411" width="13.7109375" style="1" customWidth="1"/>
    <col min="6412" max="6412" width="12.42578125" style="1" customWidth="1"/>
    <col min="6413" max="6415" width="11.140625" style="1" customWidth="1"/>
    <col min="6416" max="6416" width="12.28515625" style="1" customWidth="1"/>
    <col min="6417" max="6417" width="13" style="1" customWidth="1"/>
    <col min="6418" max="6418" width="11.42578125" style="1" customWidth="1"/>
    <col min="6419" max="6419" width="11.140625" style="1" customWidth="1"/>
    <col min="6420" max="6420" width="12.28515625" style="1" customWidth="1"/>
    <col min="6421" max="6421" width="10.42578125" style="1" customWidth="1"/>
    <col min="6422" max="6422" width="13.7109375" style="1" customWidth="1"/>
    <col min="6423" max="6423" width="27.28515625" style="1" customWidth="1"/>
    <col min="6424" max="6424" width="13.42578125" style="1" customWidth="1"/>
    <col min="6425" max="6660" width="9.140625" style="1"/>
    <col min="6661" max="6661" width="21.7109375" style="1" customWidth="1"/>
    <col min="6662" max="6662" width="23.42578125" style="1" customWidth="1"/>
    <col min="6663" max="6663" width="27.7109375" style="1" customWidth="1"/>
    <col min="6664" max="6666" width="9.140625" style="1"/>
    <col min="6667" max="6667" width="13.7109375" style="1" customWidth="1"/>
    <col min="6668" max="6668" width="12.42578125" style="1" customWidth="1"/>
    <col min="6669" max="6671" width="11.140625" style="1" customWidth="1"/>
    <col min="6672" max="6672" width="12.28515625" style="1" customWidth="1"/>
    <col min="6673" max="6673" width="13" style="1" customWidth="1"/>
    <col min="6674" max="6674" width="11.42578125" style="1" customWidth="1"/>
    <col min="6675" max="6675" width="11.140625" style="1" customWidth="1"/>
    <col min="6676" max="6676" width="12.28515625" style="1" customWidth="1"/>
    <col min="6677" max="6677" width="10.42578125" style="1" customWidth="1"/>
    <col min="6678" max="6678" width="13.7109375" style="1" customWidth="1"/>
    <col min="6679" max="6679" width="27.28515625" style="1" customWidth="1"/>
    <col min="6680" max="6680" width="13.42578125" style="1" customWidth="1"/>
    <col min="6681" max="6916" width="9.140625" style="1"/>
    <col min="6917" max="6917" width="21.7109375" style="1" customWidth="1"/>
    <col min="6918" max="6918" width="23.42578125" style="1" customWidth="1"/>
    <col min="6919" max="6919" width="27.7109375" style="1" customWidth="1"/>
    <col min="6920" max="6922" width="9.140625" style="1"/>
    <col min="6923" max="6923" width="13.7109375" style="1" customWidth="1"/>
    <col min="6924" max="6924" width="12.42578125" style="1" customWidth="1"/>
    <col min="6925" max="6927" width="11.140625" style="1" customWidth="1"/>
    <col min="6928" max="6928" width="12.28515625" style="1" customWidth="1"/>
    <col min="6929" max="6929" width="13" style="1" customWidth="1"/>
    <col min="6930" max="6930" width="11.42578125" style="1" customWidth="1"/>
    <col min="6931" max="6931" width="11.140625" style="1" customWidth="1"/>
    <col min="6932" max="6932" width="12.28515625" style="1" customWidth="1"/>
    <col min="6933" max="6933" width="10.42578125" style="1" customWidth="1"/>
    <col min="6934" max="6934" width="13.7109375" style="1" customWidth="1"/>
    <col min="6935" max="6935" width="27.28515625" style="1" customWidth="1"/>
    <col min="6936" max="6936" width="13.42578125" style="1" customWidth="1"/>
    <col min="6937" max="7172" width="9.140625" style="1"/>
    <col min="7173" max="7173" width="21.7109375" style="1" customWidth="1"/>
    <col min="7174" max="7174" width="23.42578125" style="1" customWidth="1"/>
    <col min="7175" max="7175" width="27.7109375" style="1" customWidth="1"/>
    <col min="7176" max="7178" width="9.140625" style="1"/>
    <col min="7179" max="7179" width="13.7109375" style="1" customWidth="1"/>
    <col min="7180" max="7180" width="12.42578125" style="1" customWidth="1"/>
    <col min="7181" max="7183" width="11.140625" style="1" customWidth="1"/>
    <col min="7184" max="7184" width="12.28515625" style="1" customWidth="1"/>
    <col min="7185" max="7185" width="13" style="1" customWidth="1"/>
    <col min="7186" max="7186" width="11.42578125" style="1" customWidth="1"/>
    <col min="7187" max="7187" width="11.140625" style="1" customWidth="1"/>
    <col min="7188" max="7188" width="12.28515625" style="1" customWidth="1"/>
    <col min="7189" max="7189" width="10.42578125" style="1" customWidth="1"/>
    <col min="7190" max="7190" width="13.7109375" style="1" customWidth="1"/>
    <col min="7191" max="7191" width="27.28515625" style="1" customWidth="1"/>
    <col min="7192" max="7192" width="13.42578125" style="1" customWidth="1"/>
    <col min="7193" max="7428" width="9.140625" style="1"/>
    <col min="7429" max="7429" width="21.7109375" style="1" customWidth="1"/>
    <col min="7430" max="7430" width="23.42578125" style="1" customWidth="1"/>
    <col min="7431" max="7431" width="27.7109375" style="1" customWidth="1"/>
    <col min="7432" max="7434" width="9.140625" style="1"/>
    <col min="7435" max="7435" width="13.7109375" style="1" customWidth="1"/>
    <col min="7436" max="7436" width="12.42578125" style="1" customWidth="1"/>
    <col min="7437" max="7439" width="11.140625" style="1" customWidth="1"/>
    <col min="7440" max="7440" width="12.28515625" style="1" customWidth="1"/>
    <col min="7441" max="7441" width="13" style="1" customWidth="1"/>
    <col min="7442" max="7442" width="11.42578125" style="1" customWidth="1"/>
    <col min="7443" max="7443" width="11.140625" style="1" customWidth="1"/>
    <col min="7444" max="7444" width="12.28515625" style="1" customWidth="1"/>
    <col min="7445" max="7445" width="10.42578125" style="1" customWidth="1"/>
    <col min="7446" max="7446" width="13.7109375" style="1" customWidth="1"/>
    <col min="7447" max="7447" width="27.28515625" style="1" customWidth="1"/>
    <col min="7448" max="7448" width="13.42578125" style="1" customWidth="1"/>
    <col min="7449" max="7684" width="9.140625" style="1"/>
    <col min="7685" max="7685" width="21.7109375" style="1" customWidth="1"/>
    <col min="7686" max="7686" width="23.42578125" style="1" customWidth="1"/>
    <col min="7687" max="7687" width="27.7109375" style="1" customWidth="1"/>
    <col min="7688" max="7690" width="9.140625" style="1"/>
    <col min="7691" max="7691" width="13.7109375" style="1" customWidth="1"/>
    <col min="7692" max="7692" width="12.42578125" style="1" customWidth="1"/>
    <col min="7693" max="7695" width="11.140625" style="1" customWidth="1"/>
    <col min="7696" max="7696" width="12.28515625" style="1" customWidth="1"/>
    <col min="7697" max="7697" width="13" style="1" customWidth="1"/>
    <col min="7698" max="7698" width="11.42578125" style="1" customWidth="1"/>
    <col min="7699" max="7699" width="11.140625" style="1" customWidth="1"/>
    <col min="7700" max="7700" width="12.28515625" style="1" customWidth="1"/>
    <col min="7701" max="7701" width="10.42578125" style="1" customWidth="1"/>
    <col min="7702" max="7702" width="13.7109375" style="1" customWidth="1"/>
    <col min="7703" max="7703" width="27.28515625" style="1" customWidth="1"/>
    <col min="7704" max="7704" width="13.42578125" style="1" customWidth="1"/>
    <col min="7705" max="7940" width="9.140625" style="1"/>
    <col min="7941" max="7941" width="21.7109375" style="1" customWidth="1"/>
    <col min="7942" max="7942" width="23.42578125" style="1" customWidth="1"/>
    <col min="7943" max="7943" width="27.7109375" style="1" customWidth="1"/>
    <col min="7944" max="7946" width="9.140625" style="1"/>
    <col min="7947" max="7947" width="13.7109375" style="1" customWidth="1"/>
    <col min="7948" max="7948" width="12.42578125" style="1" customWidth="1"/>
    <col min="7949" max="7951" width="11.140625" style="1" customWidth="1"/>
    <col min="7952" max="7952" width="12.28515625" style="1" customWidth="1"/>
    <col min="7953" max="7953" width="13" style="1" customWidth="1"/>
    <col min="7954" max="7954" width="11.42578125" style="1" customWidth="1"/>
    <col min="7955" max="7955" width="11.140625" style="1" customWidth="1"/>
    <col min="7956" max="7956" width="12.28515625" style="1" customWidth="1"/>
    <col min="7957" max="7957" width="10.42578125" style="1" customWidth="1"/>
    <col min="7958" max="7958" width="13.7109375" style="1" customWidth="1"/>
    <col min="7959" max="7959" width="27.28515625" style="1" customWidth="1"/>
    <col min="7960" max="7960" width="13.42578125" style="1" customWidth="1"/>
    <col min="7961" max="8196" width="9.140625" style="1"/>
    <col min="8197" max="8197" width="21.7109375" style="1" customWidth="1"/>
    <col min="8198" max="8198" width="23.42578125" style="1" customWidth="1"/>
    <col min="8199" max="8199" width="27.7109375" style="1" customWidth="1"/>
    <col min="8200" max="8202" width="9.140625" style="1"/>
    <col min="8203" max="8203" width="13.7109375" style="1" customWidth="1"/>
    <col min="8204" max="8204" width="12.42578125" style="1" customWidth="1"/>
    <col min="8205" max="8207" width="11.140625" style="1" customWidth="1"/>
    <col min="8208" max="8208" width="12.28515625" style="1" customWidth="1"/>
    <col min="8209" max="8209" width="13" style="1" customWidth="1"/>
    <col min="8210" max="8210" width="11.42578125" style="1" customWidth="1"/>
    <col min="8211" max="8211" width="11.140625" style="1" customWidth="1"/>
    <col min="8212" max="8212" width="12.28515625" style="1" customWidth="1"/>
    <col min="8213" max="8213" width="10.42578125" style="1" customWidth="1"/>
    <col min="8214" max="8214" width="13.7109375" style="1" customWidth="1"/>
    <col min="8215" max="8215" width="27.28515625" style="1" customWidth="1"/>
    <col min="8216" max="8216" width="13.42578125" style="1" customWidth="1"/>
    <col min="8217" max="8452" width="9.140625" style="1"/>
    <col min="8453" max="8453" width="21.7109375" style="1" customWidth="1"/>
    <col min="8454" max="8454" width="23.42578125" style="1" customWidth="1"/>
    <col min="8455" max="8455" width="27.7109375" style="1" customWidth="1"/>
    <col min="8456" max="8458" width="9.140625" style="1"/>
    <col min="8459" max="8459" width="13.7109375" style="1" customWidth="1"/>
    <col min="8460" max="8460" width="12.42578125" style="1" customWidth="1"/>
    <col min="8461" max="8463" width="11.140625" style="1" customWidth="1"/>
    <col min="8464" max="8464" width="12.28515625" style="1" customWidth="1"/>
    <col min="8465" max="8465" width="13" style="1" customWidth="1"/>
    <col min="8466" max="8466" width="11.42578125" style="1" customWidth="1"/>
    <col min="8467" max="8467" width="11.140625" style="1" customWidth="1"/>
    <col min="8468" max="8468" width="12.28515625" style="1" customWidth="1"/>
    <col min="8469" max="8469" width="10.42578125" style="1" customWidth="1"/>
    <col min="8470" max="8470" width="13.7109375" style="1" customWidth="1"/>
    <col min="8471" max="8471" width="27.28515625" style="1" customWidth="1"/>
    <col min="8472" max="8472" width="13.42578125" style="1" customWidth="1"/>
    <col min="8473" max="8708" width="9.140625" style="1"/>
    <col min="8709" max="8709" width="21.7109375" style="1" customWidth="1"/>
    <col min="8710" max="8710" width="23.42578125" style="1" customWidth="1"/>
    <col min="8711" max="8711" width="27.7109375" style="1" customWidth="1"/>
    <col min="8712" max="8714" width="9.140625" style="1"/>
    <col min="8715" max="8715" width="13.7109375" style="1" customWidth="1"/>
    <col min="8716" max="8716" width="12.42578125" style="1" customWidth="1"/>
    <col min="8717" max="8719" width="11.140625" style="1" customWidth="1"/>
    <col min="8720" max="8720" width="12.28515625" style="1" customWidth="1"/>
    <col min="8721" max="8721" width="13" style="1" customWidth="1"/>
    <col min="8722" max="8722" width="11.42578125" style="1" customWidth="1"/>
    <col min="8723" max="8723" width="11.140625" style="1" customWidth="1"/>
    <col min="8724" max="8724" width="12.28515625" style="1" customWidth="1"/>
    <col min="8725" max="8725" width="10.42578125" style="1" customWidth="1"/>
    <col min="8726" max="8726" width="13.7109375" style="1" customWidth="1"/>
    <col min="8727" max="8727" width="27.28515625" style="1" customWidth="1"/>
    <col min="8728" max="8728" width="13.42578125" style="1" customWidth="1"/>
    <col min="8729" max="8964" width="9.140625" style="1"/>
    <col min="8965" max="8965" width="21.7109375" style="1" customWidth="1"/>
    <col min="8966" max="8966" width="23.42578125" style="1" customWidth="1"/>
    <col min="8967" max="8967" width="27.7109375" style="1" customWidth="1"/>
    <col min="8968" max="8970" width="9.140625" style="1"/>
    <col min="8971" max="8971" width="13.7109375" style="1" customWidth="1"/>
    <col min="8972" max="8972" width="12.42578125" style="1" customWidth="1"/>
    <col min="8973" max="8975" width="11.140625" style="1" customWidth="1"/>
    <col min="8976" max="8976" width="12.28515625" style="1" customWidth="1"/>
    <col min="8977" max="8977" width="13" style="1" customWidth="1"/>
    <col min="8978" max="8978" width="11.42578125" style="1" customWidth="1"/>
    <col min="8979" max="8979" width="11.140625" style="1" customWidth="1"/>
    <col min="8980" max="8980" width="12.28515625" style="1" customWidth="1"/>
    <col min="8981" max="8981" width="10.42578125" style="1" customWidth="1"/>
    <col min="8982" max="8982" width="13.7109375" style="1" customWidth="1"/>
    <col min="8983" max="8983" width="27.28515625" style="1" customWidth="1"/>
    <col min="8984" max="8984" width="13.42578125" style="1" customWidth="1"/>
    <col min="8985" max="9220" width="9.140625" style="1"/>
    <col min="9221" max="9221" width="21.7109375" style="1" customWidth="1"/>
    <col min="9222" max="9222" width="23.42578125" style="1" customWidth="1"/>
    <col min="9223" max="9223" width="27.7109375" style="1" customWidth="1"/>
    <col min="9224" max="9226" width="9.140625" style="1"/>
    <col min="9227" max="9227" width="13.7109375" style="1" customWidth="1"/>
    <col min="9228" max="9228" width="12.42578125" style="1" customWidth="1"/>
    <col min="9229" max="9231" width="11.140625" style="1" customWidth="1"/>
    <col min="9232" max="9232" width="12.28515625" style="1" customWidth="1"/>
    <col min="9233" max="9233" width="13" style="1" customWidth="1"/>
    <col min="9234" max="9234" width="11.42578125" style="1" customWidth="1"/>
    <col min="9235" max="9235" width="11.140625" style="1" customWidth="1"/>
    <col min="9236" max="9236" width="12.28515625" style="1" customWidth="1"/>
    <col min="9237" max="9237" width="10.42578125" style="1" customWidth="1"/>
    <col min="9238" max="9238" width="13.7109375" style="1" customWidth="1"/>
    <col min="9239" max="9239" width="27.28515625" style="1" customWidth="1"/>
    <col min="9240" max="9240" width="13.42578125" style="1" customWidth="1"/>
    <col min="9241" max="9476" width="9.140625" style="1"/>
    <col min="9477" max="9477" width="21.7109375" style="1" customWidth="1"/>
    <col min="9478" max="9478" width="23.42578125" style="1" customWidth="1"/>
    <col min="9479" max="9479" width="27.7109375" style="1" customWidth="1"/>
    <col min="9480" max="9482" width="9.140625" style="1"/>
    <col min="9483" max="9483" width="13.7109375" style="1" customWidth="1"/>
    <col min="9484" max="9484" width="12.42578125" style="1" customWidth="1"/>
    <col min="9485" max="9487" width="11.140625" style="1" customWidth="1"/>
    <col min="9488" max="9488" width="12.28515625" style="1" customWidth="1"/>
    <col min="9489" max="9489" width="13" style="1" customWidth="1"/>
    <col min="9490" max="9490" width="11.42578125" style="1" customWidth="1"/>
    <col min="9491" max="9491" width="11.140625" style="1" customWidth="1"/>
    <col min="9492" max="9492" width="12.28515625" style="1" customWidth="1"/>
    <col min="9493" max="9493" width="10.42578125" style="1" customWidth="1"/>
    <col min="9494" max="9494" width="13.7109375" style="1" customWidth="1"/>
    <col min="9495" max="9495" width="27.28515625" style="1" customWidth="1"/>
    <col min="9496" max="9496" width="13.42578125" style="1" customWidth="1"/>
    <col min="9497" max="9732" width="9.140625" style="1"/>
    <col min="9733" max="9733" width="21.7109375" style="1" customWidth="1"/>
    <col min="9734" max="9734" width="23.42578125" style="1" customWidth="1"/>
    <col min="9735" max="9735" width="27.7109375" style="1" customWidth="1"/>
    <col min="9736" max="9738" width="9.140625" style="1"/>
    <col min="9739" max="9739" width="13.7109375" style="1" customWidth="1"/>
    <col min="9740" max="9740" width="12.42578125" style="1" customWidth="1"/>
    <col min="9741" max="9743" width="11.140625" style="1" customWidth="1"/>
    <col min="9744" max="9744" width="12.28515625" style="1" customWidth="1"/>
    <col min="9745" max="9745" width="13" style="1" customWidth="1"/>
    <col min="9746" max="9746" width="11.42578125" style="1" customWidth="1"/>
    <col min="9747" max="9747" width="11.140625" style="1" customWidth="1"/>
    <col min="9748" max="9748" width="12.28515625" style="1" customWidth="1"/>
    <col min="9749" max="9749" width="10.42578125" style="1" customWidth="1"/>
    <col min="9750" max="9750" width="13.7109375" style="1" customWidth="1"/>
    <col min="9751" max="9751" width="27.28515625" style="1" customWidth="1"/>
    <col min="9752" max="9752" width="13.42578125" style="1" customWidth="1"/>
    <col min="9753" max="9988" width="9.140625" style="1"/>
    <col min="9989" max="9989" width="21.7109375" style="1" customWidth="1"/>
    <col min="9990" max="9990" width="23.42578125" style="1" customWidth="1"/>
    <col min="9991" max="9991" width="27.7109375" style="1" customWidth="1"/>
    <col min="9992" max="9994" width="9.140625" style="1"/>
    <col min="9995" max="9995" width="13.7109375" style="1" customWidth="1"/>
    <col min="9996" max="9996" width="12.42578125" style="1" customWidth="1"/>
    <col min="9997" max="9999" width="11.140625" style="1" customWidth="1"/>
    <col min="10000" max="10000" width="12.28515625" style="1" customWidth="1"/>
    <col min="10001" max="10001" width="13" style="1" customWidth="1"/>
    <col min="10002" max="10002" width="11.42578125" style="1" customWidth="1"/>
    <col min="10003" max="10003" width="11.140625" style="1" customWidth="1"/>
    <col min="10004" max="10004" width="12.28515625" style="1" customWidth="1"/>
    <col min="10005" max="10005" width="10.42578125" style="1" customWidth="1"/>
    <col min="10006" max="10006" width="13.7109375" style="1" customWidth="1"/>
    <col min="10007" max="10007" width="27.28515625" style="1" customWidth="1"/>
    <col min="10008" max="10008" width="13.42578125" style="1" customWidth="1"/>
    <col min="10009" max="10244" width="9.140625" style="1"/>
    <col min="10245" max="10245" width="21.7109375" style="1" customWidth="1"/>
    <col min="10246" max="10246" width="23.42578125" style="1" customWidth="1"/>
    <col min="10247" max="10247" width="27.7109375" style="1" customWidth="1"/>
    <col min="10248" max="10250" width="9.140625" style="1"/>
    <col min="10251" max="10251" width="13.7109375" style="1" customWidth="1"/>
    <col min="10252" max="10252" width="12.42578125" style="1" customWidth="1"/>
    <col min="10253" max="10255" width="11.140625" style="1" customWidth="1"/>
    <col min="10256" max="10256" width="12.28515625" style="1" customWidth="1"/>
    <col min="10257" max="10257" width="13" style="1" customWidth="1"/>
    <col min="10258" max="10258" width="11.42578125" style="1" customWidth="1"/>
    <col min="10259" max="10259" width="11.140625" style="1" customWidth="1"/>
    <col min="10260" max="10260" width="12.28515625" style="1" customWidth="1"/>
    <col min="10261" max="10261" width="10.42578125" style="1" customWidth="1"/>
    <col min="10262" max="10262" width="13.7109375" style="1" customWidth="1"/>
    <col min="10263" max="10263" width="27.28515625" style="1" customWidth="1"/>
    <col min="10264" max="10264" width="13.42578125" style="1" customWidth="1"/>
    <col min="10265" max="10500" width="9.140625" style="1"/>
    <col min="10501" max="10501" width="21.7109375" style="1" customWidth="1"/>
    <col min="10502" max="10502" width="23.42578125" style="1" customWidth="1"/>
    <col min="10503" max="10503" width="27.7109375" style="1" customWidth="1"/>
    <col min="10504" max="10506" width="9.140625" style="1"/>
    <col min="10507" max="10507" width="13.7109375" style="1" customWidth="1"/>
    <col min="10508" max="10508" width="12.42578125" style="1" customWidth="1"/>
    <col min="10509" max="10511" width="11.140625" style="1" customWidth="1"/>
    <col min="10512" max="10512" width="12.28515625" style="1" customWidth="1"/>
    <col min="10513" max="10513" width="13" style="1" customWidth="1"/>
    <col min="10514" max="10514" width="11.42578125" style="1" customWidth="1"/>
    <col min="10515" max="10515" width="11.140625" style="1" customWidth="1"/>
    <col min="10516" max="10516" width="12.28515625" style="1" customWidth="1"/>
    <col min="10517" max="10517" width="10.42578125" style="1" customWidth="1"/>
    <col min="10518" max="10518" width="13.7109375" style="1" customWidth="1"/>
    <col min="10519" max="10519" width="27.28515625" style="1" customWidth="1"/>
    <col min="10520" max="10520" width="13.42578125" style="1" customWidth="1"/>
    <col min="10521" max="10756" width="9.140625" style="1"/>
    <col min="10757" max="10757" width="21.7109375" style="1" customWidth="1"/>
    <col min="10758" max="10758" width="23.42578125" style="1" customWidth="1"/>
    <col min="10759" max="10759" width="27.7109375" style="1" customWidth="1"/>
    <col min="10760" max="10762" width="9.140625" style="1"/>
    <col min="10763" max="10763" width="13.7109375" style="1" customWidth="1"/>
    <col min="10764" max="10764" width="12.42578125" style="1" customWidth="1"/>
    <col min="10765" max="10767" width="11.140625" style="1" customWidth="1"/>
    <col min="10768" max="10768" width="12.28515625" style="1" customWidth="1"/>
    <col min="10769" max="10769" width="13" style="1" customWidth="1"/>
    <col min="10770" max="10770" width="11.42578125" style="1" customWidth="1"/>
    <col min="10771" max="10771" width="11.140625" style="1" customWidth="1"/>
    <col min="10772" max="10772" width="12.28515625" style="1" customWidth="1"/>
    <col min="10773" max="10773" width="10.42578125" style="1" customWidth="1"/>
    <col min="10774" max="10774" width="13.7109375" style="1" customWidth="1"/>
    <col min="10775" max="10775" width="27.28515625" style="1" customWidth="1"/>
    <col min="10776" max="10776" width="13.42578125" style="1" customWidth="1"/>
    <col min="10777" max="11012" width="9.140625" style="1"/>
    <col min="11013" max="11013" width="21.7109375" style="1" customWidth="1"/>
    <col min="11014" max="11014" width="23.42578125" style="1" customWidth="1"/>
    <col min="11015" max="11015" width="27.7109375" style="1" customWidth="1"/>
    <col min="11016" max="11018" width="9.140625" style="1"/>
    <col min="11019" max="11019" width="13.7109375" style="1" customWidth="1"/>
    <col min="11020" max="11020" width="12.42578125" style="1" customWidth="1"/>
    <col min="11021" max="11023" width="11.140625" style="1" customWidth="1"/>
    <col min="11024" max="11024" width="12.28515625" style="1" customWidth="1"/>
    <col min="11025" max="11025" width="13" style="1" customWidth="1"/>
    <col min="11026" max="11026" width="11.42578125" style="1" customWidth="1"/>
    <col min="11027" max="11027" width="11.140625" style="1" customWidth="1"/>
    <col min="11028" max="11028" width="12.28515625" style="1" customWidth="1"/>
    <col min="11029" max="11029" width="10.42578125" style="1" customWidth="1"/>
    <col min="11030" max="11030" width="13.7109375" style="1" customWidth="1"/>
    <col min="11031" max="11031" width="27.28515625" style="1" customWidth="1"/>
    <col min="11032" max="11032" width="13.42578125" style="1" customWidth="1"/>
    <col min="11033" max="11268" width="9.140625" style="1"/>
    <col min="11269" max="11269" width="21.7109375" style="1" customWidth="1"/>
    <col min="11270" max="11270" width="23.42578125" style="1" customWidth="1"/>
    <col min="11271" max="11271" width="27.7109375" style="1" customWidth="1"/>
    <col min="11272" max="11274" width="9.140625" style="1"/>
    <col min="11275" max="11275" width="13.7109375" style="1" customWidth="1"/>
    <col min="11276" max="11276" width="12.42578125" style="1" customWidth="1"/>
    <col min="11277" max="11279" width="11.140625" style="1" customWidth="1"/>
    <col min="11280" max="11280" width="12.28515625" style="1" customWidth="1"/>
    <col min="11281" max="11281" width="13" style="1" customWidth="1"/>
    <col min="11282" max="11282" width="11.42578125" style="1" customWidth="1"/>
    <col min="11283" max="11283" width="11.140625" style="1" customWidth="1"/>
    <col min="11284" max="11284" width="12.28515625" style="1" customWidth="1"/>
    <col min="11285" max="11285" width="10.42578125" style="1" customWidth="1"/>
    <col min="11286" max="11286" width="13.7109375" style="1" customWidth="1"/>
    <col min="11287" max="11287" width="27.28515625" style="1" customWidth="1"/>
    <col min="11288" max="11288" width="13.42578125" style="1" customWidth="1"/>
    <col min="11289" max="11524" width="9.140625" style="1"/>
    <col min="11525" max="11525" width="21.7109375" style="1" customWidth="1"/>
    <col min="11526" max="11526" width="23.42578125" style="1" customWidth="1"/>
    <col min="11527" max="11527" width="27.7109375" style="1" customWidth="1"/>
    <col min="11528" max="11530" width="9.140625" style="1"/>
    <col min="11531" max="11531" width="13.7109375" style="1" customWidth="1"/>
    <col min="11532" max="11532" width="12.42578125" style="1" customWidth="1"/>
    <col min="11533" max="11535" width="11.140625" style="1" customWidth="1"/>
    <col min="11536" max="11536" width="12.28515625" style="1" customWidth="1"/>
    <col min="11537" max="11537" width="13" style="1" customWidth="1"/>
    <col min="11538" max="11538" width="11.42578125" style="1" customWidth="1"/>
    <col min="11539" max="11539" width="11.140625" style="1" customWidth="1"/>
    <col min="11540" max="11540" width="12.28515625" style="1" customWidth="1"/>
    <col min="11541" max="11541" width="10.42578125" style="1" customWidth="1"/>
    <col min="11542" max="11542" width="13.7109375" style="1" customWidth="1"/>
    <col min="11543" max="11543" width="27.28515625" style="1" customWidth="1"/>
    <col min="11544" max="11544" width="13.42578125" style="1" customWidth="1"/>
    <col min="11545" max="11780" width="9.140625" style="1"/>
    <col min="11781" max="11781" width="21.7109375" style="1" customWidth="1"/>
    <col min="11782" max="11782" width="23.42578125" style="1" customWidth="1"/>
    <col min="11783" max="11783" width="27.7109375" style="1" customWidth="1"/>
    <col min="11784" max="11786" width="9.140625" style="1"/>
    <col min="11787" max="11787" width="13.7109375" style="1" customWidth="1"/>
    <col min="11788" max="11788" width="12.42578125" style="1" customWidth="1"/>
    <col min="11789" max="11791" width="11.140625" style="1" customWidth="1"/>
    <col min="11792" max="11792" width="12.28515625" style="1" customWidth="1"/>
    <col min="11793" max="11793" width="13" style="1" customWidth="1"/>
    <col min="11794" max="11794" width="11.42578125" style="1" customWidth="1"/>
    <col min="11795" max="11795" width="11.140625" style="1" customWidth="1"/>
    <col min="11796" max="11796" width="12.28515625" style="1" customWidth="1"/>
    <col min="11797" max="11797" width="10.42578125" style="1" customWidth="1"/>
    <col min="11798" max="11798" width="13.7109375" style="1" customWidth="1"/>
    <col min="11799" max="11799" width="27.28515625" style="1" customWidth="1"/>
    <col min="11800" max="11800" width="13.42578125" style="1" customWidth="1"/>
    <col min="11801" max="12036" width="9.140625" style="1"/>
    <col min="12037" max="12037" width="21.7109375" style="1" customWidth="1"/>
    <col min="12038" max="12038" width="23.42578125" style="1" customWidth="1"/>
    <col min="12039" max="12039" width="27.7109375" style="1" customWidth="1"/>
    <col min="12040" max="12042" width="9.140625" style="1"/>
    <col min="12043" max="12043" width="13.7109375" style="1" customWidth="1"/>
    <col min="12044" max="12044" width="12.42578125" style="1" customWidth="1"/>
    <col min="12045" max="12047" width="11.140625" style="1" customWidth="1"/>
    <col min="12048" max="12048" width="12.28515625" style="1" customWidth="1"/>
    <col min="12049" max="12049" width="13" style="1" customWidth="1"/>
    <col min="12050" max="12050" width="11.42578125" style="1" customWidth="1"/>
    <col min="12051" max="12051" width="11.140625" style="1" customWidth="1"/>
    <col min="12052" max="12052" width="12.28515625" style="1" customWidth="1"/>
    <col min="12053" max="12053" width="10.42578125" style="1" customWidth="1"/>
    <col min="12054" max="12054" width="13.7109375" style="1" customWidth="1"/>
    <col min="12055" max="12055" width="27.28515625" style="1" customWidth="1"/>
    <col min="12056" max="12056" width="13.42578125" style="1" customWidth="1"/>
    <col min="12057" max="12292" width="9.140625" style="1"/>
    <col min="12293" max="12293" width="21.7109375" style="1" customWidth="1"/>
    <col min="12294" max="12294" width="23.42578125" style="1" customWidth="1"/>
    <col min="12295" max="12295" width="27.7109375" style="1" customWidth="1"/>
    <col min="12296" max="12298" width="9.140625" style="1"/>
    <col min="12299" max="12299" width="13.7109375" style="1" customWidth="1"/>
    <col min="12300" max="12300" width="12.42578125" style="1" customWidth="1"/>
    <col min="12301" max="12303" width="11.140625" style="1" customWidth="1"/>
    <col min="12304" max="12304" width="12.28515625" style="1" customWidth="1"/>
    <col min="12305" max="12305" width="13" style="1" customWidth="1"/>
    <col min="12306" max="12306" width="11.42578125" style="1" customWidth="1"/>
    <col min="12307" max="12307" width="11.140625" style="1" customWidth="1"/>
    <col min="12308" max="12308" width="12.28515625" style="1" customWidth="1"/>
    <col min="12309" max="12309" width="10.42578125" style="1" customWidth="1"/>
    <col min="12310" max="12310" width="13.7109375" style="1" customWidth="1"/>
    <col min="12311" max="12311" width="27.28515625" style="1" customWidth="1"/>
    <col min="12312" max="12312" width="13.42578125" style="1" customWidth="1"/>
    <col min="12313" max="12548" width="9.140625" style="1"/>
    <col min="12549" max="12549" width="21.7109375" style="1" customWidth="1"/>
    <col min="12550" max="12550" width="23.42578125" style="1" customWidth="1"/>
    <col min="12551" max="12551" width="27.7109375" style="1" customWidth="1"/>
    <col min="12552" max="12554" width="9.140625" style="1"/>
    <col min="12555" max="12555" width="13.7109375" style="1" customWidth="1"/>
    <col min="12556" max="12556" width="12.42578125" style="1" customWidth="1"/>
    <col min="12557" max="12559" width="11.140625" style="1" customWidth="1"/>
    <col min="12560" max="12560" width="12.28515625" style="1" customWidth="1"/>
    <col min="12561" max="12561" width="13" style="1" customWidth="1"/>
    <col min="12562" max="12562" width="11.42578125" style="1" customWidth="1"/>
    <col min="12563" max="12563" width="11.140625" style="1" customWidth="1"/>
    <col min="12564" max="12564" width="12.28515625" style="1" customWidth="1"/>
    <col min="12565" max="12565" width="10.42578125" style="1" customWidth="1"/>
    <col min="12566" max="12566" width="13.7109375" style="1" customWidth="1"/>
    <col min="12567" max="12567" width="27.28515625" style="1" customWidth="1"/>
    <col min="12568" max="12568" width="13.42578125" style="1" customWidth="1"/>
    <col min="12569" max="12804" width="9.140625" style="1"/>
    <col min="12805" max="12805" width="21.7109375" style="1" customWidth="1"/>
    <col min="12806" max="12806" width="23.42578125" style="1" customWidth="1"/>
    <col min="12807" max="12807" width="27.7109375" style="1" customWidth="1"/>
    <col min="12808" max="12810" width="9.140625" style="1"/>
    <col min="12811" max="12811" width="13.7109375" style="1" customWidth="1"/>
    <col min="12812" max="12812" width="12.42578125" style="1" customWidth="1"/>
    <col min="12813" max="12815" width="11.140625" style="1" customWidth="1"/>
    <col min="12816" max="12816" width="12.28515625" style="1" customWidth="1"/>
    <col min="12817" max="12817" width="13" style="1" customWidth="1"/>
    <col min="12818" max="12818" width="11.42578125" style="1" customWidth="1"/>
    <col min="12819" max="12819" width="11.140625" style="1" customWidth="1"/>
    <col min="12820" max="12820" width="12.28515625" style="1" customWidth="1"/>
    <col min="12821" max="12821" width="10.42578125" style="1" customWidth="1"/>
    <col min="12822" max="12822" width="13.7109375" style="1" customWidth="1"/>
    <col min="12823" max="12823" width="27.28515625" style="1" customWidth="1"/>
    <col min="12824" max="12824" width="13.42578125" style="1" customWidth="1"/>
    <col min="12825" max="13060" width="9.140625" style="1"/>
    <col min="13061" max="13061" width="21.7109375" style="1" customWidth="1"/>
    <col min="13062" max="13062" width="23.42578125" style="1" customWidth="1"/>
    <col min="13063" max="13063" width="27.7109375" style="1" customWidth="1"/>
    <col min="13064" max="13066" width="9.140625" style="1"/>
    <col min="13067" max="13067" width="13.7109375" style="1" customWidth="1"/>
    <col min="13068" max="13068" width="12.42578125" style="1" customWidth="1"/>
    <col min="13069" max="13071" width="11.140625" style="1" customWidth="1"/>
    <col min="13072" max="13072" width="12.28515625" style="1" customWidth="1"/>
    <col min="13073" max="13073" width="13" style="1" customWidth="1"/>
    <col min="13074" max="13074" width="11.42578125" style="1" customWidth="1"/>
    <col min="13075" max="13075" width="11.140625" style="1" customWidth="1"/>
    <col min="13076" max="13076" width="12.28515625" style="1" customWidth="1"/>
    <col min="13077" max="13077" width="10.42578125" style="1" customWidth="1"/>
    <col min="13078" max="13078" width="13.7109375" style="1" customWidth="1"/>
    <col min="13079" max="13079" width="27.28515625" style="1" customWidth="1"/>
    <col min="13080" max="13080" width="13.42578125" style="1" customWidth="1"/>
    <col min="13081" max="13316" width="9.140625" style="1"/>
    <col min="13317" max="13317" width="21.7109375" style="1" customWidth="1"/>
    <col min="13318" max="13318" width="23.42578125" style="1" customWidth="1"/>
    <col min="13319" max="13319" width="27.7109375" style="1" customWidth="1"/>
    <col min="13320" max="13322" width="9.140625" style="1"/>
    <col min="13323" max="13323" width="13.7109375" style="1" customWidth="1"/>
    <col min="13324" max="13324" width="12.42578125" style="1" customWidth="1"/>
    <col min="13325" max="13327" width="11.140625" style="1" customWidth="1"/>
    <col min="13328" max="13328" width="12.28515625" style="1" customWidth="1"/>
    <col min="13329" max="13329" width="13" style="1" customWidth="1"/>
    <col min="13330" max="13330" width="11.42578125" style="1" customWidth="1"/>
    <col min="13331" max="13331" width="11.140625" style="1" customWidth="1"/>
    <col min="13332" max="13332" width="12.28515625" style="1" customWidth="1"/>
    <col min="13333" max="13333" width="10.42578125" style="1" customWidth="1"/>
    <col min="13334" max="13334" width="13.7109375" style="1" customWidth="1"/>
    <col min="13335" max="13335" width="27.28515625" style="1" customWidth="1"/>
    <col min="13336" max="13336" width="13.42578125" style="1" customWidth="1"/>
    <col min="13337" max="13572" width="9.140625" style="1"/>
    <col min="13573" max="13573" width="21.7109375" style="1" customWidth="1"/>
    <col min="13574" max="13574" width="23.42578125" style="1" customWidth="1"/>
    <col min="13575" max="13575" width="27.7109375" style="1" customWidth="1"/>
    <col min="13576" max="13578" width="9.140625" style="1"/>
    <col min="13579" max="13579" width="13.7109375" style="1" customWidth="1"/>
    <col min="13580" max="13580" width="12.42578125" style="1" customWidth="1"/>
    <col min="13581" max="13583" width="11.140625" style="1" customWidth="1"/>
    <col min="13584" max="13584" width="12.28515625" style="1" customWidth="1"/>
    <col min="13585" max="13585" width="13" style="1" customWidth="1"/>
    <col min="13586" max="13586" width="11.42578125" style="1" customWidth="1"/>
    <col min="13587" max="13587" width="11.140625" style="1" customWidth="1"/>
    <col min="13588" max="13588" width="12.28515625" style="1" customWidth="1"/>
    <col min="13589" max="13589" width="10.42578125" style="1" customWidth="1"/>
    <col min="13590" max="13590" width="13.7109375" style="1" customWidth="1"/>
    <col min="13591" max="13591" width="27.28515625" style="1" customWidth="1"/>
    <col min="13592" max="13592" width="13.42578125" style="1" customWidth="1"/>
    <col min="13593" max="13828" width="9.140625" style="1"/>
    <col min="13829" max="13829" width="21.7109375" style="1" customWidth="1"/>
    <col min="13830" max="13830" width="23.42578125" style="1" customWidth="1"/>
    <col min="13831" max="13831" width="27.7109375" style="1" customWidth="1"/>
    <col min="13832" max="13834" width="9.140625" style="1"/>
    <col min="13835" max="13835" width="13.7109375" style="1" customWidth="1"/>
    <col min="13836" max="13836" width="12.42578125" style="1" customWidth="1"/>
    <col min="13837" max="13839" width="11.140625" style="1" customWidth="1"/>
    <col min="13840" max="13840" width="12.28515625" style="1" customWidth="1"/>
    <col min="13841" max="13841" width="13" style="1" customWidth="1"/>
    <col min="13842" max="13842" width="11.42578125" style="1" customWidth="1"/>
    <col min="13843" max="13843" width="11.140625" style="1" customWidth="1"/>
    <col min="13844" max="13844" width="12.28515625" style="1" customWidth="1"/>
    <col min="13845" max="13845" width="10.42578125" style="1" customWidth="1"/>
    <col min="13846" max="13846" width="13.7109375" style="1" customWidth="1"/>
    <col min="13847" max="13847" width="27.28515625" style="1" customWidth="1"/>
    <col min="13848" max="13848" width="13.42578125" style="1" customWidth="1"/>
    <col min="13849" max="14084" width="9.140625" style="1"/>
    <col min="14085" max="14085" width="21.7109375" style="1" customWidth="1"/>
    <col min="14086" max="14086" width="23.42578125" style="1" customWidth="1"/>
    <col min="14087" max="14087" width="27.7109375" style="1" customWidth="1"/>
    <col min="14088" max="14090" width="9.140625" style="1"/>
    <col min="14091" max="14091" width="13.7109375" style="1" customWidth="1"/>
    <col min="14092" max="14092" width="12.42578125" style="1" customWidth="1"/>
    <col min="14093" max="14095" width="11.140625" style="1" customWidth="1"/>
    <col min="14096" max="14096" width="12.28515625" style="1" customWidth="1"/>
    <col min="14097" max="14097" width="13" style="1" customWidth="1"/>
    <col min="14098" max="14098" width="11.42578125" style="1" customWidth="1"/>
    <col min="14099" max="14099" width="11.140625" style="1" customWidth="1"/>
    <col min="14100" max="14100" width="12.28515625" style="1" customWidth="1"/>
    <col min="14101" max="14101" width="10.42578125" style="1" customWidth="1"/>
    <col min="14102" max="14102" width="13.7109375" style="1" customWidth="1"/>
    <col min="14103" max="14103" width="27.28515625" style="1" customWidth="1"/>
    <col min="14104" max="14104" width="13.42578125" style="1" customWidth="1"/>
    <col min="14105" max="14340" width="9.140625" style="1"/>
    <col min="14341" max="14341" width="21.7109375" style="1" customWidth="1"/>
    <col min="14342" max="14342" width="23.42578125" style="1" customWidth="1"/>
    <col min="14343" max="14343" width="27.7109375" style="1" customWidth="1"/>
    <col min="14344" max="14346" width="9.140625" style="1"/>
    <col min="14347" max="14347" width="13.7109375" style="1" customWidth="1"/>
    <col min="14348" max="14348" width="12.42578125" style="1" customWidth="1"/>
    <col min="14349" max="14351" width="11.140625" style="1" customWidth="1"/>
    <col min="14352" max="14352" width="12.28515625" style="1" customWidth="1"/>
    <col min="14353" max="14353" width="13" style="1" customWidth="1"/>
    <col min="14354" max="14354" width="11.42578125" style="1" customWidth="1"/>
    <col min="14355" max="14355" width="11.140625" style="1" customWidth="1"/>
    <col min="14356" max="14356" width="12.28515625" style="1" customWidth="1"/>
    <col min="14357" max="14357" width="10.42578125" style="1" customWidth="1"/>
    <col min="14358" max="14358" width="13.7109375" style="1" customWidth="1"/>
    <col min="14359" max="14359" width="27.28515625" style="1" customWidth="1"/>
    <col min="14360" max="14360" width="13.42578125" style="1" customWidth="1"/>
    <col min="14361" max="14596" width="9.140625" style="1"/>
    <col min="14597" max="14597" width="21.7109375" style="1" customWidth="1"/>
    <col min="14598" max="14598" width="23.42578125" style="1" customWidth="1"/>
    <col min="14599" max="14599" width="27.7109375" style="1" customWidth="1"/>
    <col min="14600" max="14602" width="9.140625" style="1"/>
    <col min="14603" max="14603" width="13.7109375" style="1" customWidth="1"/>
    <col min="14604" max="14604" width="12.42578125" style="1" customWidth="1"/>
    <col min="14605" max="14607" width="11.140625" style="1" customWidth="1"/>
    <col min="14608" max="14608" width="12.28515625" style="1" customWidth="1"/>
    <col min="14609" max="14609" width="13" style="1" customWidth="1"/>
    <col min="14610" max="14610" width="11.42578125" style="1" customWidth="1"/>
    <col min="14611" max="14611" width="11.140625" style="1" customWidth="1"/>
    <col min="14612" max="14612" width="12.28515625" style="1" customWidth="1"/>
    <col min="14613" max="14613" width="10.42578125" style="1" customWidth="1"/>
    <col min="14614" max="14614" width="13.7109375" style="1" customWidth="1"/>
    <col min="14615" max="14615" width="27.28515625" style="1" customWidth="1"/>
    <col min="14616" max="14616" width="13.42578125" style="1" customWidth="1"/>
    <col min="14617" max="14852" width="9.140625" style="1"/>
    <col min="14853" max="14853" width="21.7109375" style="1" customWidth="1"/>
    <col min="14854" max="14854" width="23.42578125" style="1" customWidth="1"/>
    <col min="14855" max="14855" width="27.7109375" style="1" customWidth="1"/>
    <col min="14856" max="14858" width="9.140625" style="1"/>
    <col min="14859" max="14859" width="13.7109375" style="1" customWidth="1"/>
    <col min="14860" max="14860" width="12.42578125" style="1" customWidth="1"/>
    <col min="14861" max="14863" width="11.140625" style="1" customWidth="1"/>
    <col min="14864" max="14864" width="12.28515625" style="1" customWidth="1"/>
    <col min="14865" max="14865" width="13" style="1" customWidth="1"/>
    <col min="14866" max="14866" width="11.42578125" style="1" customWidth="1"/>
    <col min="14867" max="14867" width="11.140625" style="1" customWidth="1"/>
    <col min="14868" max="14868" width="12.28515625" style="1" customWidth="1"/>
    <col min="14869" max="14869" width="10.42578125" style="1" customWidth="1"/>
    <col min="14870" max="14870" width="13.7109375" style="1" customWidth="1"/>
    <col min="14871" max="14871" width="27.28515625" style="1" customWidth="1"/>
    <col min="14872" max="14872" width="13.42578125" style="1" customWidth="1"/>
    <col min="14873" max="15108" width="9.140625" style="1"/>
    <col min="15109" max="15109" width="21.7109375" style="1" customWidth="1"/>
    <col min="15110" max="15110" width="23.42578125" style="1" customWidth="1"/>
    <col min="15111" max="15111" width="27.7109375" style="1" customWidth="1"/>
    <col min="15112" max="15114" width="9.140625" style="1"/>
    <col min="15115" max="15115" width="13.7109375" style="1" customWidth="1"/>
    <col min="15116" max="15116" width="12.42578125" style="1" customWidth="1"/>
    <col min="15117" max="15119" width="11.140625" style="1" customWidth="1"/>
    <col min="15120" max="15120" width="12.28515625" style="1" customWidth="1"/>
    <col min="15121" max="15121" width="13" style="1" customWidth="1"/>
    <col min="15122" max="15122" width="11.42578125" style="1" customWidth="1"/>
    <col min="15123" max="15123" width="11.140625" style="1" customWidth="1"/>
    <col min="15124" max="15124" width="12.28515625" style="1" customWidth="1"/>
    <col min="15125" max="15125" width="10.42578125" style="1" customWidth="1"/>
    <col min="15126" max="15126" width="13.7109375" style="1" customWidth="1"/>
    <col min="15127" max="15127" width="27.28515625" style="1" customWidth="1"/>
    <col min="15128" max="15128" width="13.42578125" style="1" customWidth="1"/>
    <col min="15129" max="15364" width="9.140625" style="1"/>
    <col min="15365" max="15365" width="21.7109375" style="1" customWidth="1"/>
    <col min="15366" max="15366" width="23.42578125" style="1" customWidth="1"/>
    <col min="15367" max="15367" width="27.7109375" style="1" customWidth="1"/>
    <col min="15368" max="15370" width="9.140625" style="1"/>
    <col min="15371" max="15371" width="13.7109375" style="1" customWidth="1"/>
    <col min="15372" max="15372" width="12.42578125" style="1" customWidth="1"/>
    <col min="15373" max="15375" width="11.140625" style="1" customWidth="1"/>
    <col min="15376" max="15376" width="12.28515625" style="1" customWidth="1"/>
    <col min="15377" max="15377" width="13" style="1" customWidth="1"/>
    <col min="15378" max="15378" width="11.42578125" style="1" customWidth="1"/>
    <col min="15379" max="15379" width="11.140625" style="1" customWidth="1"/>
    <col min="15380" max="15380" width="12.28515625" style="1" customWidth="1"/>
    <col min="15381" max="15381" width="10.42578125" style="1" customWidth="1"/>
    <col min="15382" max="15382" width="13.7109375" style="1" customWidth="1"/>
    <col min="15383" max="15383" width="27.28515625" style="1" customWidth="1"/>
    <col min="15384" max="15384" width="13.42578125" style="1" customWidth="1"/>
    <col min="15385" max="15620" width="9.140625" style="1"/>
    <col min="15621" max="15621" width="21.7109375" style="1" customWidth="1"/>
    <col min="15622" max="15622" width="23.42578125" style="1" customWidth="1"/>
    <col min="15623" max="15623" width="27.7109375" style="1" customWidth="1"/>
    <col min="15624" max="15626" width="9.140625" style="1"/>
    <col min="15627" max="15627" width="13.7109375" style="1" customWidth="1"/>
    <col min="15628" max="15628" width="12.42578125" style="1" customWidth="1"/>
    <col min="15629" max="15631" width="11.140625" style="1" customWidth="1"/>
    <col min="15632" max="15632" width="12.28515625" style="1" customWidth="1"/>
    <col min="15633" max="15633" width="13" style="1" customWidth="1"/>
    <col min="15634" max="15634" width="11.42578125" style="1" customWidth="1"/>
    <col min="15635" max="15635" width="11.140625" style="1" customWidth="1"/>
    <col min="15636" max="15636" width="12.28515625" style="1" customWidth="1"/>
    <col min="15637" max="15637" width="10.42578125" style="1" customWidth="1"/>
    <col min="15638" max="15638" width="13.7109375" style="1" customWidth="1"/>
    <col min="15639" max="15639" width="27.28515625" style="1" customWidth="1"/>
    <col min="15640" max="15640" width="13.42578125" style="1" customWidth="1"/>
    <col min="15641" max="15876" width="9.140625" style="1"/>
    <col min="15877" max="15877" width="21.7109375" style="1" customWidth="1"/>
    <col min="15878" max="15878" width="23.42578125" style="1" customWidth="1"/>
    <col min="15879" max="15879" width="27.7109375" style="1" customWidth="1"/>
    <col min="15880" max="15882" width="9.140625" style="1"/>
    <col min="15883" max="15883" width="13.7109375" style="1" customWidth="1"/>
    <col min="15884" max="15884" width="12.42578125" style="1" customWidth="1"/>
    <col min="15885" max="15887" width="11.140625" style="1" customWidth="1"/>
    <col min="15888" max="15888" width="12.28515625" style="1" customWidth="1"/>
    <col min="15889" max="15889" width="13" style="1" customWidth="1"/>
    <col min="15890" max="15890" width="11.42578125" style="1" customWidth="1"/>
    <col min="15891" max="15891" width="11.140625" style="1" customWidth="1"/>
    <col min="15892" max="15892" width="12.28515625" style="1" customWidth="1"/>
    <col min="15893" max="15893" width="10.42578125" style="1" customWidth="1"/>
    <col min="15894" max="15894" width="13.7109375" style="1" customWidth="1"/>
    <col min="15895" max="15895" width="27.28515625" style="1" customWidth="1"/>
    <col min="15896" max="15896" width="13.42578125" style="1" customWidth="1"/>
    <col min="15897" max="16132" width="9.140625" style="1"/>
    <col min="16133" max="16133" width="21.7109375" style="1" customWidth="1"/>
    <col min="16134" max="16134" width="23.42578125" style="1" customWidth="1"/>
    <col min="16135" max="16135" width="27.7109375" style="1" customWidth="1"/>
    <col min="16136" max="16138" width="9.140625" style="1"/>
    <col min="16139" max="16139" width="13.7109375" style="1" customWidth="1"/>
    <col min="16140" max="16140" width="12.42578125" style="1" customWidth="1"/>
    <col min="16141" max="16143" width="11.140625" style="1" customWidth="1"/>
    <col min="16144" max="16144" width="12.28515625" style="1" customWidth="1"/>
    <col min="16145" max="16145" width="13" style="1" customWidth="1"/>
    <col min="16146" max="16146" width="11.42578125" style="1" customWidth="1"/>
    <col min="16147" max="16147" width="11.140625" style="1" customWidth="1"/>
    <col min="16148" max="16148" width="12.28515625" style="1" customWidth="1"/>
    <col min="16149" max="16149" width="10.42578125" style="1" customWidth="1"/>
    <col min="16150" max="16150" width="13.7109375" style="1" customWidth="1"/>
    <col min="16151" max="16151" width="27.28515625" style="1" customWidth="1"/>
    <col min="16152" max="16152" width="13.42578125" style="1" customWidth="1"/>
    <col min="16153" max="16384" width="9.140625" style="1"/>
  </cols>
  <sheetData>
    <row r="13" ht="15" customHeight="1" x14ac:dyDescent="0.25"/>
    <row r="14" ht="15" customHeight="1" x14ac:dyDescent="0.25"/>
    <row r="17" spans="1:9" ht="15" customHeight="1" x14ac:dyDescent="0.25"/>
    <row r="18" spans="1:9" ht="15" customHeight="1" x14ac:dyDescent="0.25"/>
    <row r="19" spans="1:9" ht="14.45" customHeight="1" x14ac:dyDescent="0.25"/>
    <row r="20" spans="1:9" ht="14.45" customHeight="1" x14ac:dyDescent="0.25"/>
    <row r="21" spans="1:9" ht="14.45" customHeight="1" x14ac:dyDescent="0.25"/>
    <row r="22" spans="1:9" ht="17.25" customHeight="1" x14ac:dyDescent="0.25"/>
    <row r="23" spans="1:9" ht="15" customHeight="1" x14ac:dyDescent="0.25">
      <c r="A23" s="3"/>
      <c r="B23" s="3"/>
      <c r="C23" s="3"/>
      <c r="D23" s="3"/>
      <c r="E23" s="3"/>
      <c r="H23" s="3"/>
      <c r="I23" s="3"/>
    </row>
    <row r="24" spans="1:9" ht="16.5" customHeight="1" x14ac:dyDescent="0.25">
      <c r="A24" s="3"/>
      <c r="B24" s="3"/>
      <c r="C24" s="3"/>
      <c r="D24" s="3"/>
      <c r="E24" s="3"/>
      <c r="F24" s="3"/>
      <c r="G24" s="3"/>
      <c r="H24" s="3"/>
      <c r="I24" s="3"/>
    </row>
    <row r="25" spans="1:9" ht="15" customHeight="1" x14ac:dyDescent="0.25">
      <c r="A25" s="3"/>
      <c r="B25" s="3"/>
      <c r="C25" s="3"/>
      <c r="D25" s="3"/>
      <c r="E25" s="3"/>
      <c r="F25" s="3"/>
      <c r="G25" s="3"/>
      <c r="H25" s="3"/>
      <c r="I25" s="3"/>
    </row>
    <row r="26" spans="1:9" ht="20.25" customHeight="1" x14ac:dyDescent="0.25">
      <c r="A26" s="3"/>
      <c r="B26" s="3"/>
      <c r="C26" s="3"/>
      <c r="D26" s="3"/>
      <c r="E26" s="3"/>
      <c r="F26" s="11"/>
      <c r="G26" s="12"/>
      <c r="H26" s="3"/>
      <c r="I26" s="3"/>
    </row>
    <row r="27" spans="1:9" ht="18" customHeight="1" x14ac:dyDescent="0.25">
      <c r="A27" s="3"/>
      <c r="B27" s="3"/>
      <c r="C27" s="3"/>
      <c r="D27" s="3"/>
      <c r="E27" s="3"/>
      <c r="H27" s="3"/>
      <c r="I27" s="3"/>
    </row>
    <row r="28" spans="1:9" ht="20.25" customHeight="1" x14ac:dyDescent="0.25">
      <c r="B28" s="8"/>
      <c r="C28" s="8"/>
      <c r="D28" s="8"/>
      <c r="E28" s="8"/>
      <c r="F28" s="3"/>
      <c r="G28" s="3"/>
      <c r="H28" s="3"/>
      <c r="I28" s="2"/>
    </row>
    <row r="29" spans="1:9" ht="21.75" customHeight="1" x14ac:dyDescent="0.25">
      <c r="B29" s="3"/>
      <c r="C29" s="3"/>
      <c r="D29" s="3"/>
      <c r="E29" s="3"/>
      <c r="F29" s="3"/>
      <c r="G29" s="3"/>
      <c r="H29" s="3"/>
      <c r="I29" s="3"/>
    </row>
    <row r="30" spans="1:9" ht="66.75" customHeight="1" thickBot="1" x14ac:dyDescent="0.3">
      <c r="B30" s="3"/>
      <c r="C30" s="3"/>
      <c r="D30" s="23" t="s">
        <v>23</v>
      </c>
      <c r="E30" s="24" t="s">
        <v>24</v>
      </c>
      <c r="F30" s="24" t="s">
        <v>38</v>
      </c>
      <c r="G30" s="34" t="s">
        <v>25</v>
      </c>
      <c r="H30" s="3"/>
      <c r="I30" s="3"/>
    </row>
    <row r="31" spans="1:9" ht="30.75" customHeight="1" thickTop="1" x14ac:dyDescent="0.25">
      <c r="B31" s="3"/>
      <c r="C31" s="3"/>
      <c r="D31" s="28" t="s">
        <v>2</v>
      </c>
      <c r="E31" s="27">
        <v>700</v>
      </c>
      <c r="F31" s="27">
        <v>150</v>
      </c>
      <c r="G31" s="32">
        <v>250</v>
      </c>
      <c r="H31" s="3"/>
      <c r="I31" s="3"/>
    </row>
    <row r="32" spans="1:9" ht="35.25" customHeight="1" x14ac:dyDescent="0.25">
      <c r="B32" s="3"/>
      <c r="C32" s="3"/>
      <c r="D32" s="29" t="s">
        <v>1</v>
      </c>
      <c r="E32" s="23">
        <v>450</v>
      </c>
      <c r="F32" s="23">
        <v>350</v>
      </c>
      <c r="G32" s="33">
        <v>450</v>
      </c>
      <c r="H32" s="3"/>
      <c r="I32" s="3"/>
    </row>
    <row r="33" spans="2:23" ht="30" customHeight="1" x14ac:dyDescent="0.25">
      <c r="B33" s="3"/>
      <c r="C33" s="3"/>
      <c r="D33" s="29" t="s">
        <v>3</v>
      </c>
      <c r="E33" s="23">
        <v>350</v>
      </c>
      <c r="F33" s="23">
        <v>400</v>
      </c>
      <c r="G33" s="33">
        <v>350</v>
      </c>
      <c r="H33" s="3"/>
      <c r="I33" s="3"/>
      <c r="J33" s="3"/>
      <c r="K33" s="3"/>
      <c r="L33" s="3"/>
      <c r="M33" s="3"/>
      <c r="N33" s="3"/>
      <c r="O33" s="3"/>
    </row>
    <row r="34" spans="2:23" ht="47.25" customHeight="1" x14ac:dyDescent="0.25">
      <c r="B34" s="3"/>
      <c r="C34" s="3"/>
      <c r="D34" s="30" t="s">
        <v>4</v>
      </c>
      <c r="E34" s="23">
        <v>25</v>
      </c>
      <c r="F34" s="23">
        <v>450</v>
      </c>
      <c r="G34" s="33">
        <v>450</v>
      </c>
      <c r="H34" s="37"/>
      <c r="I34" s="3"/>
      <c r="J34" s="3"/>
      <c r="K34" s="3"/>
      <c r="L34" s="4"/>
      <c r="M34" s="6"/>
      <c r="N34" s="6"/>
      <c r="O34" s="6"/>
    </row>
    <row r="35" spans="2:23" ht="27" customHeight="1" x14ac:dyDescent="0.25">
      <c r="B35" s="3"/>
      <c r="C35" s="3"/>
      <c r="D35" s="3"/>
      <c r="E35" s="3"/>
      <c r="F35" s="3"/>
      <c r="G35" s="3"/>
      <c r="H35" s="3"/>
      <c r="L35" s="4"/>
      <c r="M35" s="6"/>
      <c r="N35" s="6"/>
      <c r="O35" s="6"/>
      <c r="P35" s="6"/>
      <c r="Q35" s="6"/>
      <c r="R35" s="4"/>
      <c r="S35" s="4"/>
    </row>
    <row r="36" spans="2:23" ht="42" customHeight="1" x14ac:dyDescent="0.25">
      <c r="B36" s="3"/>
      <c r="C36" s="3"/>
      <c r="D36" s="3"/>
      <c r="E36" s="3"/>
      <c r="H36" s="3"/>
      <c r="L36" s="4"/>
      <c r="M36" s="6"/>
      <c r="N36" s="6"/>
      <c r="O36" s="6"/>
      <c r="P36" s="6"/>
      <c r="Q36" s="6"/>
      <c r="R36" s="4"/>
      <c r="S36" s="4"/>
    </row>
    <row r="37" spans="2:23" ht="33" customHeight="1" x14ac:dyDescent="0.25">
      <c r="B37" s="3"/>
      <c r="C37" s="3"/>
      <c r="D37" s="3"/>
      <c r="E37" s="3"/>
      <c r="F37" s="3"/>
      <c r="G37" s="3"/>
      <c r="H37" s="3"/>
      <c r="L37" s="4"/>
      <c r="M37" s="6"/>
      <c r="N37" s="6"/>
      <c r="O37" s="6"/>
      <c r="P37" s="6"/>
      <c r="Q37" s="6"/>
      <c r="R37" s="4"/>
      <c r="S37" s="4"/>
    </row>
    <row r="38" spans="2:23" ht="45" customHeight="1" x14ac:dyDescent="0.25">
      <c r="B38" s="3"/>
      <c r="C38" s="3"/>
      <c r="D38" s="3"/>
      <c r="E38" s="3"/>
      <c r="F38" s="3"/>
      <c r="G38" s="3"/>
      <c r="H38" s="3"/>
      <c r="L38" s="4"/>
      <c r="M38" s="6"/>
      <c r="N38" s="6"/>
      <c r="O38" s="6"/>
      <c r="P38" s="6"/>
      <c r="Q38" s="6"/>
      <c r="R38" s="4"/>
      <c r="S38" s="4"/>
    </row>
    <row r="39" spans="2:23" ht="14.45" customHeight="1" x14ac:dyDescent="0.25">
      <c r="B39" s="3"/>
      <c r="C39" s="3"/>
      <c r="D39" s="3"/>
      <c r="E39" s="3"/>
      <c r="L39" s="4"/>
      <c r="M39" s="5"/>
      <c r="N39" s="5"/>
      <c r="O39" s="5"/>
      <c r="P39" s="5"/>
      <c r="Q39" s="4"/>
      <c r="R39" s="4"/>
      <c r="S39" s="4"/>
    </row>
    <row r="40" spans="2:23" x14ac:dyDescent="0.25">
      <c r="B40" s="3"/>
      <c r="C40" s="3"/>
      <c r="D40" s="3"/>
      <c r="E40" s="3"/>
      <c r="L40" s="4"/>
      <c r="M40" s="5"/>
      <c r="N40" s="5"/>
      <c r="O40" s="5"/>
      <c r="P40" s="5"/>
      <c r="Q40" s="4"/>
      <c r="R40" s="4"/>
      <c r="S40" s="4"/>
    </row>
    <row r="41" spans="2:23" ht="15" customHeight="1" x14ac:dyDescent="0.25">
      <c r="B41" s="3"/>
      <c r="C41" s="3"/>
      <c r="D41" s="3"/>
      <c r="E41" s="3"/>
    </row>
    <row r="42" spans="2:23" ht="15" customHeight="1" x14ac:dyDescent="0.25"/>
    <row r="43" spans="2:23" ht="15" customHeight="1" x14ac:dyDescent="0.25"/>
    <row r="44" spans="2:23" ht="15" customHeight="1" x14ac:dyDescent="0.25"/>
    <row r="45" spans="2:23" ht="15" customHeight="1" x14ac:dyDescent="0.25"/>
    <row r="47" spans="2:23" x14ac:dyDescent="0.25">
      <c r="W47" s="14"/>
    </row>
    <row r="48" spans="2:23" x14ac:dyDescent="0.25">
      <c r="W48" s="14"/>
    </row>
    <row r="49" spans="23:23" x14ac:dyDescent="0.25">
      <c r="W49" s="14"/>
    </row>
    <row r="50" spans="23:23" x14ac:dyDescent="0.25">
      <c r="W50" s="14"/>
    </row>
    <row r="51" spans="23:23" x14ac:dyDescent="0.25">
      <c r="W51" s="14"/>
    </row>
  </sheetData>
  <pageMargins left="0.7" right="0.7" top="0.75" bottom="0.75" header="0.3" footer="0.3"/>
  <pageSetup scale="4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3:W52"/>
  <sheetViews>
    <sheetView zoomScale="70" zoomScaleNormal="70" workbookViewId="0"/>
  </sheetViews>
  <sheetFormatPr defaultColWidth="9.140625" defaultRowHeight="15" x14ac:dyDescent="0.25"/>
  <cols>
    <col min="1" max="3" width="9.140625" style="1"/>
    <col min="4" max="4" width="24.5703125" style="1" customWidth="1"/>
    <col min="5" max="5" width="22.5703125" style="1" customWidth="1"/>
    <col min="6" max="6" width="23.140625" style="1" customWidth="1"/>
    <col min="7" max="7" width="21" style="1" customWidth="1"/>
    <col min="8" max="8" width="16.85546875" style="1" customWidth="1"/>
    <col min="9" max="9" width="9.140625" style="1"/>
    <col min="10" max="10" width="7.28515625" style="1" customWidth="1"/>
    <col min="11" max="11" width="8" style="1" customWidth="1"/>
    <col min="12" max="12" width="8.140625" style="1" customWidth="1"/>
    <col min="13" max="13" width="8.7109375" style="1" customWidth="1"/>
    <col min="14" max="14" width="7.42578125" style="1" customWidth="1"/>
    <col min="15" max="15" width="7.85546875" style="1" customWidth="1"/>
    <col min="16" max="16" width="8" style="1" customWidth="1"/>
    <col min="17" max="17" width="8.7109375" style="1" customWidth="1"/>
    <col min="18" max="18" width="7.7109375" style="1" customWidth="1"/>
    <col min="19" max="19" width="6.7109375" style="1" customWidth="1"/>
    <col min="20" max="20" width="7.85546875" style="1" customWidth="1"/>
    <col min="21" max="21" width="10.42578125" style="1" customWidth="1"/>
    <col min="22" max="22" width="13.7109375" style="1" customWidth="1"/>
    <col min="23" max="23" width="27.28515625" style="1" customWidth="1"/>
    <col min="24" max="24" width="13.42578125" style="1" customWidth="1"/>
    <col min="25" max="260" width="9.140625" style="1"/>
    <col min="261" max="261" width="21.7109375" style="1" customWidth="1"/>
    <col min="262" max="262" width="23.42578125" style="1" customWidth="1"/>
    <col min="263" max="263" width="27.7109375" style="1" customWidth="1"/>
    <col min="264" max="266" width="9.140625" style="1"/>
    <col min="267" max="267" width="13.7109375" style="1" customWidth="1"/>
    <col min="268" max="268" width="12.42578125" style="1" customWidth="1"/>
    <col min="269" max="271" width="11.140625" style="1" customWidth="1"/>
    <col min="272" max="272" width="12.28515625" style="1" customWidth="1"/>
    <col min="273" max="273" width="13" style="1" customWidth="1"/>
    <col min="274" max="274" width="11.42578125" style="1" customWidth="1"/>
    <col min="275" max="275" width="11.140625" style="1" customWidth="1"/>
    <col min="276" max="276" width="12.28515625" style="1" customWidth="1"/>
    <col min="277" max="277" width="10.42578125" style="1" customWidth="1"/>
    <col min="278" max="278" width="13.7109375" style="1" customWidth="1"/>
    <col min="279" max="279" width="27.28515625" style="1" customWidth="1"/>
    <col min="280" max="280" width="13.42578125" style="1" customWidth="1"/>
    <col min="281" max="516" width="9.140625" style="1"/>
    <col min="517" max="517" width="21.7109375" style="1" customWidth="1"/>
    <col min="518" max="518" width="23.42578125" style="1" customWidth="1"/>
    <col min="519" max="519" width="27.7109375" style="1" customWidth="1"/>
    <col min="520" max="522" width="9.140625" style="1"/>
    <col min="523" max="523" width="13.7109375" style="1" customWidth="1"/>
    <col min="524" max="524" width="12.42578125" style="1" customWidth="1"/>
    <col min="525" max="527" width="11.140625" style="1" customWidth="1"/>
    <col min="528" max="528" width="12.28515625" style="1" customWidth="1"/>
    <col min="529" max="529" width="13" style="1" customWidth="1"/>
    <col min="530" max="530" width="11.42578125" style="1" customWidth="1"/>
    <col min="531" max="531" width="11.140625" style="1" customWidth="1"/>
    <col min="532" max="532" width="12.28515625" style="1" customWidth="1"/>
    <col min="533" max="533" width="10.42578125" style="1" customWidth="1"/>
    <col min="534" max="534" width="13.7109375" style="1" customWidth="1"/>
    <col min="535" max="535" width="27.28515625" style="1" customWidth="1"/>
    <col min="536" max="536" width="13.42578125" style="1" customWidth="1"/>
    <col min="537" max="772" width="9.140625" style="1"/>
    <col min="773" max="773" width="21.7109375" style="1" customWidth="1"/>
    <col min="774" max="774" width="23.42578125" style="1" customWidth="1"/>
    <col min="775" max="775" width="27.7109375" style="1" customWidth="1"/>
    <col min="776" max="778" width="9.140625" style="1"/>
    <col min="779" max="779" width="13.7109375" style="1" customWidth="1"/>
    <col min="780" max="780" width="12.42578125" style="1" customWidth="1"/>
    <col min="781" max="783" width="11.140625" style="1" customWidth="1"/>
    <col min="784" max="784" width="12.28515625" style="1" customWidth="1"/>
    <col min="785" max="785" width="13" style="1" customWidth="1"/>
    <col min="786" max="786" width="11.42578125" style="1" customWidth="1"/>
    <col min="787" max="787" width="11.140625" style="1" customWidth="1"/>
    <col min="788" max="788" width="12.28515625" style="1" customWidth="1"/>
    <col min="789" max="789" width="10.42578125" style="1" customWidth="1"/>
    <col min="790" max="790" width="13.7109375" style="1" customWidth="1"/>
    <col min="791" max="791" width="27.28515625" style="1" customWidth="1"/>
    <col min="792" max="792" width="13.42578125" style="1" customWidth="1"/>
    <col min="793" max="1028" width="9.140625" style="1"/>
    <col min="1029" max="1029" width="21.7109375" style="1" customWidth="1"/>
    <col min="1030" max="1030" width="23.42578125" style="1" customWidth="1"/>
    <col min="1031" max="1031" width="27.7109375" style="1" customWidth="1"/>
    <col min="1032" max="1034" width="9.140625" style="1"/>
    <col min="1035" max="1035" width="13.7109375" style="1" customWidth="1"/>
    <col min="1036" max="1036" width="12.42578125" style="1" customWidth="1"/>
    <col min="1037" max="1039" width="11.140625" style="1" customWidth="1"/>
    <col min="1040" max="1040" width="12.28515625" style="1" customWidth="1"/>
    <col min="1041" max="1041" width="13" style="1" customWidth="1"/>
    <col min="1042" max="1042" width="11.42578125" style="1" customWidth="1"/>
    <col min="1043" max="1043" width="11.140625" style="1" customWidth="1"/>
    <col min="1044" max="1044" width="12.28515625" style="1" customWidth="1"/>
    <col min="1045" max="1045" width="10.42578125" style="1" customWidth="1"/>
    <col min="1046" max="1046" width="13.7109375" style="1" customWidth="1"/>
    <col min="1047" max="1047" width="27.28515625" style="1" customWidth="1"/>
    <col min="1048" max="1048" width="13.42578125" style="1" customWidth="1"/>
    <col min="1049" max="1284" width="9.140625" style="1"/>
    <col min="1285" max="1285" width="21.7109375" style="1" customWidth="1"/>
    <col min="1286" max="1286" width="23.42578125" style="1" customWidth="1"/>
    <col min="1287" max="1287" width="27.7109375" style="1" customWidth="1"/>
    <col min="1288" max="1290" width="9.140625" style="1"/>
    <col min="1291" max="1291" width="13.7109375" style="1" customWidth="1"/>
    <col min="1292" max="1292" width="12.42578125" style="1" customWidth="1"/>
    <col min="1293" max="1295" width="11.140625" style="1" customWidth="1"/>
    <col min="1296" max="1296" width="12.28515625" style="1" customWidth="1"/>
    <col min="1297" max="1297" width="13" style="1" customWidth="1"/>
    <col min="1298" max="1298" width="11.42578125" style="1" customWidth="1"/>
    <col min="1299" max="1299" width="11.140625" style="1" customWidth="1"/>
    <col min="1300" max="1300" width="12.28515625" style="1" customWidth="1"/>
    <col min="1301" max="1301" width="10.42578125" style="1" customWidth="1"/>
    <col min="1302" max="1302" width="13.7109375" style="1" customWidth="1"/>
    <col min="1303" max="1303" width="27.28515625" style="1" customWidth="1"/>
    <col min="1304" max="1304" width="13.42578125" style="1" customWidth="1"/>
    <col min="1305" max="1540" width="9.140625" style="1"/>
    <col min="1541" max="1541" width="21.7109375" style="1" customWidth="1"/>
    <col min="1542" max="1542" width="23.42578125" style="1" customWidth="1"/>
    <col min="1543" max="1543" width="27.7109375" style="1" customWidth="1"/>
    <col min="1544" max="1546" width="9.140625" style="1"/>
    <col min="1547" max="1547" width="13.7109375" style="1" customWidth="1"/>
    <col min="1548" max="1548" width="12.42578125" style="1" customWidth="1"/>
    <col min="1549" max="1551" width="11.140625" style="1" customWidth="1"/>
    <col min="1552" max="1552" width="12.28515625" style="1" customWidth="1"/>
    <col min="1553" max="1553" width="13" style="1" customWidth="1"/>
    <col min="1554" max="1554" width="11.42578125" style="1" customWidth="1"/>
    <col min="1555" max="1555" width="11.140625" style="1" customWidth="1"/>
    <col min="1556" max="1556" width="12.28515625" style="1" customWidth="1"/>
    <col min="1557" max="1557" width="10.42578125" style="1" customWidth="1"/>
    <col min="1558" max="1558" width="13.7109375" style="1" customWidth="1"/>
    <col min="1559" max="1559" width="27.28515625" style="1" customWidth="1"/>
    <col min="1560" max="1560" width="13.42578125" style="1" customWidth="1"/>
    <col min="1561" max="1796" width="9.140625" style="1"/>
    <col min="1797" max="1797" width="21.7109375" style="1" customWidth="1"/>
    <col min="1798" max="1798" width="23.42578125" style="1" customWidth="1"/>
    <col min="1799" max="1799" width="27.7109375" style="1" customWidth="1"/>
    <col min="1800" max="1802" width="9.140625" style="1"/>
    <col min="1803" max="1803" width="13.7109375" style="1" customWidth="1"/>
    <col min="1804" max="1804" width="12.42578125" style="1" customWidth="1"/>
    <col min="1805" max="1807" width="11.140625" style="1" customWidth="1"/>
    <col min="1808" max="1808" width="12.28515625" style="1" customWidth="1"/>
    <col min="1809" max="1809" width="13" style="1" customWidth="1"/>
    <col min="1810" max="1810" width="11.42578125" style="1" customWidth="1"/>
    <col min="1811" max="1811" width="11.140625" style="1" customWidth="1"/>
    <col min="1812" max="1812" width="12.28515625" style="1" customWidth="1"/>
    <col min="1813" max="1813" width="10.42578125" style="1" customWidth="1"/>
    <col min="1814" max="1814" width="13.7109375" style="1" customWidth="1"/>
    <col min="1815" max="1815" width="27.28515625" style="1" customWidth="1"/>
    <col min="1816" max="1816" width="13.42578125" style="1" customWidth="1"/>
    <col min="1817" max="2052" width="9.140625" style="1"/>
    <col min="2053" max="2053" width="21.7109375" style="1" customWidth="1"/>
    <col min="2054" max="2054" width="23.42578125" style="1" customWidth="1"/>
    <col min="2055" max="2055" width="27.7109375" style="1" customWidth="1"/>
    <col min="2056" max="2058" width="9.140625" style="1"/>
    <col min="2059" max="2059" width="13.7109375" style="1" customWidth="1"/>
    <col min="2060" max="2060" width="12.42578125" style="1" customWidth="1"/>
    <col min="2061" max="2063" width="11.140625" style="1" customWidth="1"/>
    <col min="2064" max="2064" width="12.28515625" style="1" customWidth="1"/>
    <col min="2065" max="2065" width="13" style="1" customWidth="1"/>
    <col min="2066" max="2066" width="11.42578125" style="1" customWidth="1"/>
    <col min="2067" max="2067" width="11.140625" style="1" customWidth="1"/>
    <col min="2068" max="2068" width="12.28515625" style="1" customWidth="1"/>
    <col min="2069" max="2069" width="10.42578125" style="1" customWidth="1"/>
    <col min="2070" max="2070" width="13.7109375" style="1" customWidth="1"/>
    <col min="2071" max="2071" width="27.28515625" style="1" customWidth="1"/>
    <col min="2072" max="2072" width="13.42578125" style="1" customWidth="1"/>
    <col min="2073" max="2308" width="9.140625" style="1"/>
    <col min="2309" max="2309" width="21.7109375" style="1" customWidth="1"/>
    <col min="2310" max="2310" width="23.42578125" style="1" customWidth="1"/>
    <col min="2311" max="2311" width="27.7109375" style="1" customWidth="1"/>
    <col min="2312" max="2314" width="9.140625" style="1"/>
    <col min="2315" max="2315" width="13.7109375" style="1" customWidth="1"/>
    <col min="2316" max="2316" width="12.42578125" style="1" customWidth="1"/>
    <col min="2317" max="2319" width="11.140625" style="1" customWidth="1"/>
    <col min="2320" max="2320" width="12.28515625" style="1" customWidth="1"/>
    <col min="2321" max="2321" width="13" style="1" customWidth="1"/>
    <col min="2322" max="2322" width="11.42578125" style="1" customWidth="1"/>
    <col min="2323" max="2323" width="11.140625" style="1" customWidth="1"/>
    <col min="2324" max="2324" width="12.28515625" style="1" customWidth="1"/>
    <col min="2325" max="2325" width="10.42578125" style="1" customWidth="1"/>
    <col min="2326" max="2326" width="13.7109375" style="1" customWidth="1"/>
    <col min="2327" max="2327" width="27.28515625" style="1" customWidth="1"/>
    <col min="2328" max="2328" width="13.42578125" style="1" customWidth="1"/>
    <col min="2329" max="2564" width="9.140625" style="1"/>
    <col min="2565" max="2565" width="21.7109375" style="1" customWidth="1"/>
    <col min="2566" max="2566" width="23.42578125" style="1" customWidth="1"/>
    <col min="2567" max="2567" width="27.7109375" style="1" customWidth="1"/>
    <col min="2568" max="2570" width="9.140625" style="1"/>
    <col min="2571" max="2571" width="13.7109375" style="1" customWidth="1"/>
    <col min="2572" max="2572" width="12.42578125" style="1" customWidth="1"/>
    <col min="2573" max="2575" width="11.140625" style="1" customWidth="1"/>
    <col min="2576" max="2576" width="12.28515625" style="1" customWidth="1"/>
    <col min="2577" max="2577" width="13" style="1" customWidth="1"/>
    <col min="2578" max="2578" width="11.42578125" style="1" customWidth="1"/>
    <col min="2579" max="2579" width="11.140625" style="1" customWidth="1"/>
    <col min="2580" max="2580" width="12.28515625" style="1" customWidth="1"/>
    <col min="2581" max="2581" width="10.42578125" style="1" customWidth="1"/>
    <col min="2582" max="2582" width="13.7109375" style="1" customWidth="1"/>
    <col min="2583" max="2583" width="27.28515625" style="1" customWidth="1"/>
    <col min="2584" max="2584" width="13.42578125" style="1" customWidth="1"/>
    <col min="2585" max="2820" width="9.140625" style="1"/>
    <col min="2821" max="2821" width="21.7109375" style="1" customWidth="1"/>
    <col min="2822" max="2822" width="23.42578125" style="1" customWidth="1"/>
    <col min="2823" max="2823" width="27.7109375" style="1" customWidth="1"/>
    <col min="2824" max="2826" width="9.140625" style="1"/>
    <col min="2827" max="2827" width="13.7109375" style="1" customWidth="1"/>
    <col min="2828" max="2828" width="12.42578125" style="1" customWidth="1"/>
    <col min="2829" max="2831" width="11.140625" style="1" customWidth="1"/>
    <col min="2832" max="2832" width="12.28515625" style="1" customWidth="1"/>
    <col min="2833" max="2833" width="13" style="1" customWidth="1"/>
    <col min="2834" max="2834" width="11.42578125" style="1" customWidth="1"/>
    <col min="2835" max="2835" width="11.140625" style="1" customWidth="1"/>
    <col min="2836" max="2836" width="12.28515625" style="1" customWidth="1"/>
    <col min="2837" max="2837" width="10.42578125" style="1" customWidth="1"/>
    <col min="2838" max="2838" width="13.7109375" style="1" customWidth="1"/>
    <col min="2839" max="2839" width="27.28515625" style="1" customWidth="1"/>
    <col min="2840" max="2840" width="13.42578125" style="1" customWidth="1"/>
    <col min="2841" max="3076" width="9.140625" style="1"/>
    <col min="3077" max="3077" width="21.7109375" style="1" customWidth="1"/>
    <col min="3078" max="3078" width="23.42578125" style="1" customWidth="1"/>
    <col min="3079" max="3079" width="27.7109375" style="1" customWidth="1"/>
    <col min="3080" max="3082" width="9.140625" style="1"/>
    <col min="3083" max="3083" width="13.7109375" style="1" customWidth="1"/>
    <col min="3084" max="3084" width="12.42578125" style="1" customWidth="1"/>
    <col min="3085" max="3087" width="11.140625" style="1" customWidth="1"/>
    <col min="3088" max="3088" width="12.28515625" style="1" customWidth="1"/>
    <col min="3089" max="3089" width="13" style="1" customWidth="1"/>
    <col min="3090" max="3090" width="11.42578125" style="1" customWidth="1"/>
    <col min="3091" max="3091" width="11.140625" style="1" customWidth="1"/>
    <col min="3092" max="3092" width="12.28515625" style="1" customWidth="1"/>
    <col min="3093" max="3093" width="10.42578125" style="1" customWidth="1"/>
    <col min="3094" max="3094" width="13.7109375" style="1" customWidth="1"/>
    <col min="3095" max="3095" width="27.28515625" style="1" customWidth="1"/>
    <col min="3096" max="3096" width="13.42578125" style="1" customWidth="1"/>
    <col min="3097" max="3332" width="9.140625" style="1"/>
    <col min="3333" max="3333" width="21.7109375" style="1" customWidth="1"/>
    <col min="3334" max="3334" width="23.42578125" style="1" customWidth="1"/>
    <col min="3335" max="3335" width="27.7109375" style="1" customWidth="1"/>
    <col min="3336" max="3338" width="9.140625" style="1"/>
    <col min="3339" max="3339" width="13.7109375" style="1" customWidth="1"/>
    <col min="3340" max="3340" width="12.42578125" style="1" customWidth="1"/>
    <col min="3341" max="3343" width="11.140625" style="1" customWidth="1"/>
    <col min="3344" max="3344" width="12.28515625" style="1" customWidth="1"/>
    <col min="3345" max="3345" width="13" style="1" customWidth="1"/>
    <col min="3346" max="3346" width="11.42578125" style="1" customWidth="1"/>
    <col min="3347" max="3347" width="11.140625" style="1" customWidth="1"/>
    <col min="3348" max="3348" width="12.28515625" style="1" customWidth="1"/>
    <col min="3349" max="3349" width="10.42578125" style="1" customWidth="1"/>
    <col min="3350" max="3350" width="13.7109375" style="1" customWidth="1"/>
    <col min="3351" max="3351" width="27.28515625" style="1" customWidth="1"/>
    <col min="3352" max="3352" width="13.42578125" style="1" customWidth="1"/>
    <col min="3353" max="3588" width="9.140625" style="1"/>
    <col min="3589" max="3589" width="21.7109375" style="1" customWidth="1"/>
    <col min="3590" max="3590" width="23.42578125" style="1" customWidth="1"/>
    <col min="3591" max="3591" width="27.7109375" style="1" customWidth="1"/>
    <col min="3592" max="3594" width="9.140625" style="1"/>
    <col min="3595" max="3595" width="13.7109375" style="1" customWidth="1"/>
    <col min="3596" max="3596" width="12.42578125" style="1" customWidth="1"/>
    <col min="3597" max="3599" width="11.140625" style="1" customWidth="1"/>
    <col min="3600" max="3600" width="12.28515625" style="1" customWidth="1"/>
    <col min="3601" max="3601" width="13" style="1" customWidth="1"/>
    <col min="3602" max="3602" width="11.42578125" style="1" customWidth="1"/>
    <col min="3603" max="3603" width="11.140625" style="1" customWidth="1"/>
    <col min="3604" max="3604" width="12.28515625" style="1" customWidth="1"/>
    <col min="3605" max="3605" width="10.42578125" style="1" customWidth="1"/>
    <col min="3606" max="3606" width="13.7109375" style="1" customWidth="1"/>
    <col min="3607" max="3607" width="27.28515625" style="1" customWidth="1"/>
    <col min="3608" max="3608" width="13.42578125" style="1" customWidth="1"/>
    <col min="3609" max="3844" width="9.140625" style="1"/>
    <col min="3845" max="3845" width="21.7109375" style="1" customWidth="1"/>
    <col min="3846" max="3846" width="23.42578125" style="1" customWidth="1"/>
    <col min="3847" max="3847" width="27.7109375" style="1" customWidth="1"/>
    <col min="3848" max="3850" width="9.140625" style="1"/>
    <col min="3851" max="3851" width="13.7109375" style="1" customWidth="1"/>
    <col min="3852" max="3852" width="12.42578125" style="1" customWidth="1"/>
    <col min="3853" max="3855" width="11.140625" style="1" customWidth="1"/>
    <col min="3856" max="3856" width="12.28515625" style="1" customWidth="1"/>
    <col min="3857" max="3857" width="13" style="1" customWidth="1"/>
    <col min="3858" max="3858" width="11.42578125" style="1" customWidth="1"/>
    <col min="3859" max="3859" width="11.140625" style="1" customWidth="1"/>
    <col min="3860" max="3860" width="12.28515625" style="1" customWidth="1"/>
    <col min="3861" max="3861" width="10.42578125" style="1" customWidth="1"/>
    <col min="3862" max="3862" width="13.7109375" style="1" customWidth="1"/>
    <col min="3863" max="3863" width="27.28515625" style="1" customWidth="1"/>
    <col min="3864" max="3864" width="13.42578125" style="1" customWidth="1"/>
    <col min="3865" max="4100" width="9.140625" style="1"/>
    <col min="4101" max="4101" width="21.7109375" style="1" customWidth="1"/>
    <col min="4102" max="4102" width="23.42578125" style="1" customWidth="1"/>
    <col min="4103" max="4103" width="27.7109375" style="1" customWidth="1"/>
    <col min="4104" max="4106" width="9.140625" style="1"/>
    <col min="4107" max="4107" width="13.7109375" style="1" customWidth="1"/>
    <col min="4108" max="4108" width="12.42578125" style="1" customWidth="1"/>
    <col min="4109" max="4111" width="11.140625" style="1" customWidth="1"/>
    <col min="4112" max="4112" width="12.28515625" style="1" customWidth="1"/>
    <col min="4113" max="4113" width="13" style="1" customWidth="1"/>
    <col min="4114" max="4114" width="11.42578125" style="1" customWidth="1"/>
    <col min="4115" max="4115" width="11.140625" style="1" customWidth="1"/>
    <col min="4116" max="4116" width="12.28515625" style="1" customWidth="1"/>
    <col min="4117" max="4117" width="10.42578125" style="1" customWidth="1"/>
    <col min="4118" max="4118" width="13.7109375" style="1" customWidth="1"/>
    <col min="4119" max="4119" width="27.28515625" style="1" customWidth="1"/>
    <col min="4120" max="4120" width="13.42578125" style="1" customWidth="1"/>
    <col min="4121" max="4356" width="9.140625" style="1"/>
    <col min="4357" max="4357" width="21.7109375" style="1" customWidth="1"/>
    <col min="4358" max="4358" width="23.42578125" style="1" customWidth="1"/>
    <col min="4359" max="4359" width="27.7109375" style="1" customWidth="1"/>
    <col min="4360" max="4362" width="9.140625" style="1"/>
    <col min="4363" max="4363" width="13.7109375" style="1" customWidth="1"/>
    <col min="4364" max="4364" width="12.42578125" style="1" customWidth="1"/>
    <col min="4365" max="4367" width="11.140625" style="1" customWidth="1"/>
    <col min="4368" max="4368" width="12.28515625" style="1" customWidth="1"/>
    <col min="4369" max="4369" width="13" style="1" customWidth="1"/>
    <col min="4370" max="4370" width="11.42578125" style="1" customWidth="1"/>
    <col min="4371" max="4371" width="11.140625" style="1" customWidth="1"/>
    <col min="4372" max="4372" width="12.28515625" style="1" customWidth="1"/>
    <col min="4373" max="4373" width="10.42578125" style="1" customWidth="1"/>
    <col min="4374" max="4374" width="13.7109375" style="1" customWidth="1"/>
    <col min="4375" max="4375" width="27.28515625" style="1" customWidth="1"/>
    <col min="4376" max="4376" width="13.42578125" style="1" customWidth="1"/>
    <col min="4377" max="4612" width="9.140625" style="1"/>
    <col min="4613" max="4613" width="21.7109375" style="1" customWidth="1"/>
    <col min="4614" max="4614" width="23.42578125" style="1" customWidth="1"/>
    <col min="4615" max="4615" width="27.7109375" style="1" customWidth="1"/>
    <col min="4616" max="4618" width="9.140625" style="1"/>
    <col min="4619" max="4619" width="13.7109375" style="1" customWidth="1"/>
    <col min="4620" max="4620" width="12.42578125" style="1" customWidth="1"/>
    <col min="4621" max="4623" width="11.140625" style="1" customWidth="1"/>
    <col min="4624" max="4624" width="12.28515625" style="1" customWidth="1"/>
    <col min="4625" max="4625" width="13" style="1" customWidth="1"/>
    <col min="4626" max="4626" width="11.42578125" style="1" customWidth="1"/>
    <col min="4627" max="4627" width="11.140625" style="1" customWidth="1"/>
    <col min="4628" max="4628" width="12.28515625" style="1" customWidth="1"/>
    <col min="4629" max="4629" width="10.42578125" style="1" customWidth="1"/>
    <col min="4630" max="4630" width="13.7109375" style="1" customWidth="1"/>
    <col min="4631" max="4631" width="27.28515625" style="1" customWidth="1"/>
    <col min="4632" max="4632" width="13.42578125" style="1" customWidth="1"/>
    <col min="4633" max="4868" width="9.140625" style="1"/>
    <col min="4869" max="4869" width="21.7109375" style="1" customWidth="1"/>
    <col min="4870" max="4870" width="23.42578125" style="1" customWidth="1"/>
    <col min="4871" max="4871" width="27.7109375" style="1" customWidth="1"/>
    <col min="4872" max="4874" width="9.140625" style="1"/>
    <col min="4875" max="4875" width="13.7109375" style="1" customWidth="1"/>
    <col min="4876" max="4876" width="12.42578125" style="1" customWidth="1"/>
    <col min="4877" max="4879" width="11.140625" style="1" customWidth="1"/>
    <col min="4880" max="4880" width="12.28515625" style="1" customWidth="1"/>
    <col min="4881" max="4881" width="13" style="1" customWidth="1"/>
    <col min="4882" max="4882" width="11.42578125" style="1" customWidth="1"/>
    <col min="4883" max="4883" width="11.140625" style="1" customWidth="1"/>
    <col min="4884" max="4884" width="12.28515625" style="1" customWidth="1"/>
    <col min="4885" max="4885" width="10.42578125" style="1" customWidth="1"/>
    <col min="4886" max="4886" width="13.7109375" style="1" customWidth="1"/>
    <col min="4887" max="4887" width="27.28515625" style="1" customWidth="1"/>
    <col min="4888" max="4888" width="13.42578125" style="1" customWidth="1"/>
    <col min="4889" max="5124" width="9.140625" style="1"/>
    <col min="5125" max="5125" width="21.7109375" style="1" customWidth="1"/>
    <col min="5126" max="5126" width="23.42578125" style="1" customWidth="1"/>
    <col min="5127" max="5127" width="27.7109375" style="1" customWidth="1"/>
    <col min="5128" max="5130" width="9.140625" style="1"/>
    <col min="5131" max="5131" width="13.7109375" style="1" customWidth="1"/>
    <col min="5132" max="5132" width="12.42578125" style="1" customWidth="1"/>
    <col min="5133" max="5135" width="11.140625" style="1" customWidth="1"/>
    <col min="5136" max="5136" width="12.28515625" style="1" customWidth="1"/>
    <col min="5137" max="5137" width="13" style="1" customWidth="1"/>
    <col min="5138" max="5138" width="11.42578125" style="1" customWidth="1"/>
    <col min="5139" max="5139" width="11.140625" style="1" customWidth="1"/>
    <col min="5140" max="5140" width="12.28515625" style="1" customWidth="1"/>
    <col min="5141" max="5141" width="10.42578125" style="1" customWidth="1"/>
    <col min="5142" max="5142" width="13.7109375" style="1" customWidth="1"/>
    <col min="5143" max="5143" width="27.28515625" style="1" customWidth="1"/>
    <col min="5144" max="5144" width="13.42578125" style="1" customWidth="1"/>
    <col min="5145" max="5380" width="9.140625" style="1"/>
    <col min="5381" max="5381" width="21.7109375" style="1" customWidth="1"/>
    <col min="5382" max="5382" width="23.42578125" style="1" customWidth="1"/>
    <col min="5383" max="5383" width="27.7109375" style="1" customWidth="1"/>
    <col min="5384" max="5386" width="9.140625" style="1"/>
    <col min="5387" max="5387" width="13.7109375" style="1" customWidth="1"/>
    <col min="5388" max="5388" width="12.42578125" style="1" customWidth="1"/>
    <col min="5389" max="5391" width="11.140625" style="1" customWidth="1"/>
    <col min="5392" max="5392" width="12.28515625" style="1" customWidth="1"/>
    <col min="5393" max="5393" width="13" style="1" customWidth="1"/>
    <col min="5394" max="5394" width="11.42578125" style="1" customWidth="1"/>
    <col min="5395" max="5395" width="11.140625" style="1" customWidth="1"/>
    <col min="5396" max="5396" width="12.28515625" style="1" customWidth="1"/>
    <col min="5397" max="5397" width="10.42578125" style="1" customWidth="1"/>
    <col min="5398" max="5398" width="13.7109375" style="1" customWidth="1"/>
    <col min="5399" max="5399" width="27.28515625" style="1" customWidth="1"/>
    <col min="5400" max="5400" width="13.42578125" style="1" customWidth="1"/>
    <col min="5401" max="5636" width="9.140625" style="1"/>
    <col min="5637" max="5637" width="21.7109375" style="1" customWidth="1"/>
    <col min="5638" max="5638" width="23.42578125" style="1" customWidth="1"/>
    <col min="5639" max="5639" width="27.7109375" style="1" customWidth="1"/>
    <col min="5640" max="5642" width="9.140625" style="1"/>
    <col min="5643" max="5643" width="13.7109375" style="1" customWidth="1"/>
    <col min="5644" max="5644" width="12.42578125" style="1" customWidth="1"/>
    <col min="5645" max="5647" width="11.140625" style="1" customWidth="1"/>
    <col min="5648" max="5648" width="12.28515625" style="1" customWidth="1"/>
    <col min="5649" max="5649" width="13" style="1" customWidth="1"/>
    <col min="5650" max="5650" width="11.42578125" style="1" customWidth="1"/>
    <col min="5651" max="5651" width="11.140625" style="1" customWidth="1"/>
    <col min="5652" max="5652" width="12.28515625" style="1" customWidth="1"/>
    <col min="5653" max="5653" width="10.42578125" style="1" customWidth="1"/>
    <col min="5654" max="5654" width="13.7109375" style="1" customWidth="1"/>
    <col min="5655" max="5655" width="27.28515625" style="1" customWidth="1"/>
    <col min="5656" max="5656" width="13.42578125" style="1" customWidth="1"/>
    <col min="5657" max="5892" width="9.140625" style="1"/>
    <col min="5893" max="5893" width="21.7109375" style="1" customWidth="1"/>
    <col min="5894" max="5894" width="23.42578125" style="1" customWidth="1"/>
    <col min="5895" max="5895" width="27.7109375" style="1" customWidth="1"/>
    <col min="5896" max="5898" width="9.140625" style="1"/>
    <col min="5899" max="5899" width="13.7109375" style="1" customWidth="1"/>
    <col min="5900" max="5900" width="12.42578125" style="1" customWidth="1"/>
    <col min="5901" max="5903" width="11.140625" style="1" customWidth="1"/>
    <col min="5904" max="5904" width="12.28515625" style="1" customWidth="1"/>
    <col min="5905" max="5905" width="13" style="1" customWidth="1"/>
    <col min="5906" max="5906" width="11.42578125" style="1" customWidth="1"/>
    <col min="5907" max="5907" width="11.140625" style="1" customWidth="1"/>
    <col min="5908" max="5908" width="12.28515625" style="1" customWidth="1"/>
    <col min="5909" max="5909" width="10.42578125" style="1" customWidth="1"/>
    <col min="5910" max="5910" width="13.7109375" style="1" customWidth="1"/>
    <col min="5911" max="5911" width="27.28515625" style="1" customWidth="1"/>
    <col min="5912" max="5912" width="13.42578125" style="1" customWidth="1"/>
    <col min="5913" max="6148" width="9.140625" style="1"/>
    <col min="6149" max="6149" width="21.7109375" style="1" customWidth="1"/>
    <col min="6150" max="6150" width="23.42578125" style="1" customWidth="1"/>
    <col min="6151" max="6151" width="27.7109375" style="1" customWidth="1"/>
    <col min="6152" max="6154" width="9.140625" style="1"/>
    <col min="6155" max="6155" width="13.7109375" style="1" customWidth="1"/>
    <col min="6156" max="6156" width="12.42578125" style="1" customWidth="1"/>
    <col min="6157" max="6159" width="11.140625" style="1" customWidth="1"/>
    <col min="6160" max="6160" width="12.28515625" style="1" customWidth="1"/>
    <col min="6161" max="6161" width="13" style="1" customWidth="1"/>
    <col min="6162" max="6162" width="11.42578125" style="1" customWidth="1"/>
    <col min="6163" max="6163" width="11.140625" style="1" customWidth="1"/>
    <col min="6164" max="6164" width="12.28515625" style="1" customWidth="1"/>
    <col min="6165" max="6165" width="10.42578125" style="1" customWidth="1"/>
    <col min="6166" max="6166" width="13.7109375" style="1" customWidth="1"/>
    <col min="6167" max="6167" width="27.28515625" style="1" customWidth="1"/>
    <col min="6168" max="6168" width="13.42578125" style="1" customWidth="1"/>
    <col min="6169" max="6404" width="9.140625" style="1"/>
    <col min="6405" max="6405" width="21.7109375" style="1" customWidth="1"/>
    <col min="6406" max="6406" width="23.42578125" style="1" customWidth="1"/>
    <col min="6407" max="6407" width="27.7109375" style="1" customWidth="1"/>
    <col min="6408" max="6410" width="9.140625" style="1"/>
    <col min="6411" max="6411" width="13.7109375" style="1" customWidth="1"/>
    <col min="6412" max="6412" width="12.42578125" style="1" customWidth="1"/>
    <col min="6413" max="6415" width="11.140625" style="1" customWidth="1"/>
    <col min="6416" max="6416" width="12.28515625" style="1" customWidth="1"/>
    <col min="6417" max="6417" width="13" style="1" customWidth="1"/>
    <col min="6418" max="6418" width="11.42578125" style="1" customWidth="1"/>
    <col min="6419" max="6419" width="11.140625" style="1" customWidth="1"/>
    <col min="6420" max="6420" width="12.28515625" style="1" customWidth="1"/>
    <col min="6421" max="6421" width="10.42578125" style="1" customWidth="1"/>
    <col min="6422" max="6422" width="13.7109375" style="1" customWidth="1"/>
    <col min="6423" max="6423" width="27.28515625" style="1" customWidth="1"/>
    <col min="6424" max="6424" width="13.42578125" style="1" customWidth="1"/>
    <col min="6425" max="6660" width="9.140625" style="1"/>
    <col min="6661" max="6661" width="21.7109375" style="1" customWidth="1"/>
    <col min="6662" max="6662" width="23.42578125" style="1" customWidth="1"/>
    <col min="6663" max="6663" width="27.7109375" style="1" customWidth="1"/>
    <col min="6664" max="6666" width="9.140625" style="1"/>
    <col min="6667" max="6667" width="13.7109375" style="1" customWidth="1"/>
    <col min="6668" max="6668" width="12.42578125" style="1" customWidth="1"/>
    <col min="6669" max="6671" width="11.140625" style="1" customWidth="1"/>
    <col min="6672" max="6672" width="12.28515625" style="1" customWidth="1"/>
    <col min="6673" max="6673" width="13" style="1" customWidth="1"/>
    <col min="6674" max="6674" width="11.42578125" style="1" customWidth="1"/>
    <col min="6675" max="6675" width="11.140625" style="1" customWidth="1"/>
    <col min="6676" max="6676" width="12.28515625" style="1" customWidth="1"/>
    <col min="6677" max="6677" width="10.42578125" style="1" customWidth="1"/>
    <col min="6678" max="6678" width="13.7109375" style="1" customWidth="1"/>
    <col min="6679" max="6679" width="27.28515625" style="1" customWidth="1"/>
    <col min="6680" max="6680" width="13.42578125" style="1" customWidth="1"/>
    <col min="6681" max="6916" width="9.140625" style="1"/>
    <col min="6917" max="6917" width="21.7109375" style="1" customWidth="1"/>
    <col min="6918" max="6918" width="23.42578125" style="1" customWidth="1"/>
    <col min="6919" max="6919" width="27.7109375" style="1" customWidth="1"/>
    <col min="6920" max="6922" width="9.140625" style="1"/>
    <col min="6923" max="6923" width="13.7109375" style="1" customWidth="1"/>
    <col min="6924" max="6924" width="12.42578125" style="1" customWidth="1"/>
    <col min="6925" max="6927" width="11.140625" style="1" customWidth="1"/>
    <col min="6928" max="6928" width="12.28515625" style="1" customWidth="1"/>
    <col min="6929" max="6929" width="13" style="1" customWidth="1"/>
    <col min="6930" max="6930" width="11.42578125" style="1" customWidth="1"/>
    <col min="6931" max="6931" width="11.140625" style="1" customWidth="1"/>
    <col min="6932" max="6932" width="12.28515625" style="1" customWidth="1"/>
    <col min="6933" max="6933" width="10.42578125" style="1" customWidth="1"/>
    <col min="6934" max="6934" width="13.7109375" style="1" customWidth="1"/>
    <col min="6935" max="6935" width="27.28515625" style="1" customWidth="1"/>
    <col min="6936" max="6936" width="13.42578125" style="1" customWidth="1"/>
    <col min="6937" max="7172" width="9.140625" style="1"/>
    <col min="7173" max="7173" width="21.7109375" style="1" customWidth="1"/>
    <col min="7174" max="7174" width="23.42578125" style="1" customWidth="1"/>
    <col min="7175" max="7175" width="27.7109375" style="1" customWidth="1"/>
    <col min="7176" max="7178" width="9.140625" style="1"/>
    <col min="7179" max="7179" width="13.7109375" style="1" customWidth="1"/>
    <col min="7180" max="7180" width="12.42578125" style="1" customWidth="1"/>
    <col min="7181" max="7183" width="11.140625" style="1" customWidth="1"/>
    <col min="7184" max="7184" width="12.28515625" style="1" customWidth="1"/>
    <col min="7185" max="7185" width="13" style="1" customWidth="1"/>
    <col min="7186" max="7186" width="11.42578125" style="1" customWidth="1"/>
    <col min="7187" max="7187" width="11.140625" style="1" customWidth="1"/>
    <col min="7188" max="7188" width="12.28515625" style="1" customWidth="1"/>
    <col min="7189" max="7189" width="10.42578125" style="1" customWidth="1"/>
    <col min="7190" max="7190" width="13.7109375" style="1" customWidth="1"/>
    <col min="7191" max="7191" width="27.28515625" style="1" customWidth="1"/>
    <col min="7192" max="7192" width="13.42578125" style="1" customWidth="1"/>
    <col min="7193" max="7428" width="9.140625" style="1"/>
    <col min="7429" max="7429" width="21.7109375" style="1" customWidth="1"/>
    <col min="7430" max="7430" width="23.42578125" style="1" customWidth="1"/>
    <col min="7431" max="7431" width="27.7109375" style="1" customWidth="1"/>
    <col min="7432" max="7434" width="9.140625" style="1"/>
    <col min="7435" max="7435" width="13.7109375" style="1" customWidth="1"/>
    <col min="7436" max="7436" width="12.42578125" style="1" customWidth="1"/>
    <col min="7437" max="7439" width="11.140625" style="1" customWidth="1"/>
    <col min="7440" max="7440" width="12.28515625" style="1" customWidth="1"/>
    <col min="7441" max="7441" width="13" style="1" customWidth="1"/>
    <col min="7442" max="7442" width="11.42578125" style="1" customWidth="1"/>
    <col min="7443" max="7443" width="11.140625" style="1" customWidth="1"/>
    <col min="7444" max="7444" width="12.28515625" style="1" customWidth="1"/>
    <col min="7445" max="7445" width="10.42578125" style="1" customWidth="1"/>
    <col min="7446" max="7446" width="13.7109375" style="1" customWidth="1"/>
    <col min="7447" max="7447" width="27.28515625" style="1" customWidth="1"/>
    <col min="7448" max="7448" width="13.42578125" style="1" customWidth="1"/>
    <col min="7449" max="7684" width="9.140625" style="1"/>
    <col min="7685" max="7685" width="21.7109375" style="1" customWidth="1"/>
    <col min="7686" max="7686" width="23.42578125" style="1" customWidth="1"/>
    <col min="7687" max="7687" width="27.7109375" style="1" customWidth="1"/>
    <col min="7688" max="7690" width="9.140625" style="1"/>
    <col min="7691" max="7691" width="13.7109375" style="1" customWidth="1"/>
    <col min="7692" max="7692" width="12.42578125" style="1" customWidth="1"/>
    <col min="7693" max="7695" width="11.140625" style="1" customWidth="1"/>
    <col min="7696" max="7696" width="12.28515625" style="1" customWidth="1"/>
    <col min="7697" max="7697" width="13" style="1" customWidth="1"/>
    <col min="7698" max="7698" width="11.42578125" style="1" customWidth="1"/>
    <col min="7699" max="7699" width="11.140625" style="1" customWidth="1"/>
    <col min="7700" max="7700" width="12.28515625" style="1" customWidth="1"/>
    <col min="7701" max="7701" width="10.42578125" style="1" customWidth="1"/>
    <col min="7702" max="7702" width="13.7109375" style="1" customWidth="1"/>
    <col min="7703" max="7703" width="27.28515625" style="1" customWidth="1"/>
    <col min="7704" max="7704" width="13.42578125" style="1" customWidth="1"/>
    <col min="7705" max="7940" width="9.140625" style="1"/>
    <col min="7941" max="7941" width="21.7109375" style="1" customWidth="1"/>
    <col min="7942" max="7942" width="23.42578125" style="1" customWidth="1"/>
    <col min="7943" max="7943" width="27.7109375" style="1" customWidth="1"/>
    <col min="7944" max="7946" width="9.140625" style="1"/>
    <col min="7947" max="7947" width="13.7109375" style="1" customWidth="1"/>
    <col min="7948" max="7948" width="12.42578125" style="1" customWidth="1"/>
    <col min="7949" max="7951" width="11.140625" style="1" customWidth="1"/>
    <col min="7952" max="7952" width="12.28515625" style="1" customWidth="1"/>
    <col min="7953" max="7953" width="13" style="1" customWidth="1"/>
    <col min="7954" max="7954" width="11.42578125" style="1" customWidth="1"/>
    <col min="7955" max="7955" width="11.140625" style="1" customWidth="1"/>
    <col min="7956" max="7956" width="12.28515625" style="1" customWidth="1"/>
    <col min="7957" max="7957" width="10.42578125" style="1" customWidth="1"/>
    <col min="7958" max="7958" width="13.7109375" style="1" customWidth="1"/>
    <col min="7959" max="7959" width="27.28515625" style="1" customWidth="1"/>
    <col min="7960" max="7960" width="13.42578125" style="1" customWidth="1"/>
    <col min="7961" max="8196" width="9.140625" style="1"/>
    <col min="8197" max="8197" width="21.7109375" style="1" customWidth="1"/>
    <col min="8198" max="8198" width="23.42578125" style="1" customWidth="1"/>
    <col min="8199" max="8199" width="27.7109375" style="1" customWidth="1"/>
    <col min="8200" max="8202" width="9.140625" style="1"/>
    <col min="8203" max="8203" width="13.7109375" style="1" customWidth="1"/>
    <col min="8204" max="8204" width="12.42578125" style="1" customWidth="1"/>
    <col min="8205" max="8207" width="11.140625" style="1" customWidth="1"/>
    <col min="8208" max="8208" width="12.28515625" style="1" customWidth="1"/>
    <col min="8209" max="8209" width="13" style="1" customWidth="1"/>
    <col min="8210" max="8210" width="11.42578125" style="1" customWidth="1"/>
    <col min="8211" max="8211" width="11.140625" style="1" customWidth="1"/>
    <col min="8212" max="8212" width="12.28515625" style="1" customWidth="1"/>
    <col min="8213" max="8213" width="10.42578125" style="1" customWidth="1"/>
    <col min="8214" max="8214" width="13.7109375" style="1" customWidth="1"/>
    <col min="8215" max="8215" width="27.28515625" style="1" customWidth="1"/>
    <col min="8216" max="8216" width="13.42578125" style="1" customWidth="1"/>
    <col min="8217" max="8452" width="9.140625" style="1"/>
    <col min="8453" max="8453" width="21.7109375" style="1" customWidth="1"/>
    <col min="8454" max="8454" width="23.42578125" style="1" customWidth="1"/>
    <col min="8455" max="8455" width="27.7109375" style="1" customWidth="1"/>
    <col min="8456" max="8458" width="9.140625" style="1"/>
    <col min="8459" max="8459" width="13.7109375" style="1" customWidth="1"/>
    <col min="8460" max="8460" width="12.42578125" style="1" customWidth="1"/>
    <col min="8461" max="8463" width="11.140625" style="1" customWidth="1"/>
    <col min="8464" max="8464" width="12.28515625" style="1" customWidth="1"/>
    <col min="8465" max="8465" width="13" style="1" customWidth="1"/>
    <col min="8466" max="8466" width="11.42578125" style="1" customWidth="1"/>
    <col min="8467" max="8467" width="11.140625" style="1" customWidth="1"/>
    <col min="8468" max="8468" width="12.28515625" style="1" customWidth="1"/>
    <col min="8469" max="8469" width="10.42578125" style="1" customWidth="1"/>
    <col min="8470" max="8470" width="13.7109375" style="1" customWidth="1"/>
    <col min="8471" max="8471" width="27.28515625" style="1" customWidth="1"/>
    <col min="8472" max="8472" width="13.42578125" style="1" customWidth="1"/>
    <col min="8473" max="8708" width="9.140625" style="1"/>
    <col min="8709" max="8709" width="21.7109375" style="1" customWidth="1"/>
    <col min="8710" max="8710" width="23.42578125" style="1" customWidth="1"/>
    <col min="8711" max="8711" width="27.7109375" style="1" customWidth="1"/>
    <col min="8712" max="8714" width="9.140625" style="1"/>
    <col min="8715" max="8715" width="13.7109375" style="1" customWidth="1"/>
    <col min="8716" max="8716" width="12.42578125" style="1" customWidth="1"/>
    <col min="8717" max="8719" width="11.140625" style="1" customWidth="1"/>
    <col min="8720" max="8720" width="12.28515625" style="1" customWidth="1"/>
    <col min="8721" max="8721" width="13" style="1" customWidth="1"/>
    <col min="8722" max="8722" width="11.42578125" style="1" customWidth="1"/>
    <col min="8723" max="8723" width="11.140625" style="1" customWidth="1"/>
    <col min="8724" max="8724" width="12.28515625" style="1" customWidth="1"/>
    <col min="8725" max="8725" width="10.42578125" style="1" customWidth="1"/>
    <col min="8726" max="8726" width="13.7109375" style="1" customWidth="1"/>
    <col min="8727" max="8727" width="27.28515625" style="1" customWidth="1"/>
    <col min="8728" max="8728" width="13.42578125" style="1" customWidth="1"/>
    <col min="8729" max="8964" width="9.140625" style="1"/>
    <col min="8965" max="8965" width="21.7109375" style="1" customWidth="1"/>
    <col min="8966" max="8966" width="23.42578125" style="1" customWidth="1"/>
    <col min="8967" max="8967" width="27.7109375" style="1" customWidth="1"/>
    <col min="8968" max="8970" width="9.140625" style="1"/>
    <col min="8971" max="8971" width="13.7109375" style="1" customWidth="1"/>
    <col min="8972" max="8972" width="12.42578125" style="1" customWidth="1"/>
    <col min="8973" max="8975" width="11.140625" style="1" customWidth="1"/>
    <col min="8976" max="8976" width="12.28515625" style="1" customWidth="1"/>
    <col min="8977" max="8977" width="13" style="1" customWidth="1"/>
    <col min="8978" max="8978" width="11.42578125" style="1" customWidth="1"/>
    <col min="8979" max="8979" width="11.140625" style="1" customWidth="1"/>
    <col min="8980" max="8980" width="12.28515625" style="1" customWidth="1"/>
    <col min="8981" max="8981" width="10.42578125" style="1" customWidth="1"/>
    <col min="8982" max="8982" width="13.7109375" style="1" customWidth="1"/>
    <col min="8983" max="8983" width="27.28515625" style="1" customWidth="1"/>
    <col min="8984" max="8984" width="13.42578125" style="1" customWidth="1"/>
    <col min="8985" max="9220" width="9.140625" style="1"/>
    <col min="9221" max="9221" width="21.7109375" style="1" customWidth="1"/>
    <col min="9222" max="9222" width="23.42578125" style="1" customWidth="1"/>
    <col min="9223" max="9223" width="27.7109375" style="1" customWidth="1"/>
    <col min="9224" max="9226" width="9.140625" style="1"/>
    <col min="9227" max="9227" width="13.7109375" style="1" customWidth="1"/>
    <col min="9228" max="9228" width="12.42578125" style="1" customWidth="1"/>
    <col min="9229" max="9231" width="11.140625" style="1" customWidth="1"/>
    <col min="9232" max="9232" width="12.28515625" style="1" customWidth="1"/>
    <col min="9233" max="9233" width="13" style="1" customWidth="1"/>
    <col min="9234" max="9234" width="11.42578125" style="1" customWidth="1"/>
    <col min="9235" max="9235" width="11.140625" style="1" customWidth="1"/>
    <col min="9236" max="9236" width="12.28515625" style="1" customWidth="1"/>
    <col min="9237" max="9237" width="10.42578125" style="1" customWidth="1"/>
    <col min="9238" max="9238" width="13.7109375" style="1" customWidth="1"/>
    <col min="9239" max="9239" width="27.28515625" style="1" customWidth="1"/>
    <col min="9240" max="9240" width="13.42578125" style="1" customWidth="1"/>
    <col min="9241" max="9476" width="9.140625" style="1"/>
    <col min="9477" max="9477" width="21.7109375" style="1" customWidth="1"/>
    <col min="9478" max="9478" width="23.42578125" style="1" customWidth="1"/>
    <col min="9479" max="9479" width="27.7109375" style="1" customWidth="1"/>
    <col min="9480" max="9482" width="9.140625" style="1"/>
    <col min="9483" max="9483" width="13.7109375" style="1" customWidth="1"/>
    <col min="9484" max="9484" width="12.42578125" style="1" customWidth="1"/>
    <col min="9485" max="9487" width="11.140625" style="1" customWidth="1"/>
    <col min="9488" max="9488" width="12.28515625" style="1" customWidth="1"/>
    <col min="9489" max="9489" width="13" style="1" customWidth="1"/>
    <col min="9490" max="9490" width="11.42578125" style="1" customWidth="1"/>
    <col min="9491" max="9491" width="11.140625" style="1" customWidth="1"/>
    <col min="9492" max="9492" width="12.28515625" style="1" customWidth="1"/>
    <col min="9493" max="9493" width="10.42578125" style="1" customWidth="1"/>
    <col min="9494" max="9494" width="13.7109375" style="1" customWidth="1"/>
    <col min="9495" max="9495" width="27.28515625" style="1" customWidth="1"/>
    <col min="9496" max="9496" width="13.42578125" style="1" customWidth="1"/>
    <col min="9497" max="9732" width="9.140625" style="1"/>
    <col min="9733" max="9733" width="21.7109375" style="1" customWidth="1"/>
    <col min="9734" max="9734" width="23.42578125" style="1" customWidth="1"/>
    <col min="9735" max="9735" width="27.7109375" style="1" customWidth="1"/>
    <col min="9736" max="9738" width="9.140625" style="1"/>
    <col min="9739" max="9739" width="13.7109375" style="1" customWidth="1"/>
    <col min="9740" max="9740" width="12.42578125" style="1" customWidth="1"/>
    <col min="9741" max="9743" width="11.140625" style="1" customWidth="1"/>
    <col min="9744" max="9744" width="12.28515625" style="1" customWidth="1"/>
    <col min="9745" max="9745" width="13" style="1" customWidth="1"/>
    <col min="9746" max="9746" width="11.42578125" style="1" customWidth="1"/>
    <col min="9747" max="9747" width="11.140625" style="1" customWidth="1"/>
    <col min="9748" max="9748" width="12.28515625" style="1" customWidth="1"/>
    <col min="9749" max="9749" width="10.42578125" style="1" customWidth="1"/>
    <col min="9750" max="9750" width="13.7109375" style="1" customWidth="1"/>
    <col min="9751" max="9751" width="27.28515625" style="1" customWidth="1"/>
    <col min="9752" max="9752" width="13.42578125" style="1" customWidth="1"/>
    <col min="9753" max="9988" width="9.140625" style="1"/>
    <col min="9989" max="9989" width="21.7109375" style="1" customWidth="1"/>
    <col min="9990" max="9990" width="23.42578125" style="1" customWidth="1"/>
    <col min="9991" max="9991" width="27.7109375" style="1" customWidth="1"/>
    <col min="9992" max="9994" width="9.140625" style="1"/>
    <col min="9995" max="9995" width="13.7109375" style="1" customWidth="1"/>
    <col min="9996" max="9996" width="12.42578125" style="1" customWidth="1"/>
    <col min="9997" max="9999" width="11.140625" style="1" customWidth="1"/>
    <col min="10000" max="10000" width="12.28515625" style="1" customWidth="1"/>
    <col min="10001" max="10001" width="13" style="1" customWidth="1"/>
    <col min="10002" max="10002" width="11.42578125" style="1" customWidth="1"/>
    <col min="10003" max="10003" width="11.140625" style="1" customWidth="1"/>
    <col min="10004" max="10004" width="12.28515625" style="1" customWidth="1"/>
    <col min="10005" max="10005" width="10.42578125" style="1" customWidth="1"/>
    <col min="10006" max="10006" width="13.7109375" style="1" customWidth="1"/>
    <col min="10007" max="10007" width="27.28515625" style="1" customWidth="1"/>
    <col min="10008" max="10008" width="13.42578125" style="1" customWidth="1"/>
    <col min="10009" max="10244" width="9.140625" style="1"/>
    <col min="10245" max="10245" width="21.7109375" style="1" customWidth="1"/>
    <col min="10246" max="10246" width="23.42578125" style="1" customWidth="1"/>
    <col min="10247" max="10247" width="27.7109375" style="1" customWidth="1"/>
    <col min="10248" max="10250" width="9.140625" style="1"/>
    <col min="10251" max="10251" width="13.7109375" style="1" customWidth="1"/>
    <col min="10252" max="10252" width="12.42578125" style="1" customWidth="1"/>
    <col min="10253" max="10255" width="11.140625" style="1" customWidth="1"/>
    <col min="10256" max="10256" width="12.28515625" style="1" customWidth="1"/>
    <col min="10257" max="10257" width="13" style="1" customWidth="1"/>
    <col min="10258" max="10258" width="11.42578125" style="1" customWidth="1"/>
    <col min="10259" max="10259" width="11.140625" style="1" customWidth="1"/>
    <col min="10260" max="10260" width="12.28515625" style="1" customWidth="1"/>
    <col min="10261" max="10261" width="10.42578125" style="1" customWidth="1"/>
    <col min="10262" max="10262" width="13.7109375" style="1" customWidth="1"/>
    <col min="10263" max="10263" width="27.28515625" style="1" customWidth="1"/>
    <col min="10264" max="10264" width="13.42578125" style="1" customWidth="1"/>
    <col min="10265" max="10500" width="9.140625" style="1"/>
    <col min="10501" max="10501" width="21.7109375" style="1" customWidth="1"/>
    <col min="10502" max="10502" width="23.42578125" style="1" customWidth="1"/>
    <col min="10503" max="10503" width="27.7109375" style="1" customWidth="1"/>
    <col min="10504" max="10506" width="9.140625" style="1"/>
    <col min="10507" max="10507" width="13.7109375" style="1" customWidth="1"/>
    <col min="10508" max="10508" width="12.42578125" style="1" customWidth="1"/>
    <col min="10509" max="10511" width="11.140625" style="1" customWidth="1"/>
    <col min="10512" max="10512" width="12.28515625" style="1" customWidth="1"/>
    <col min="10513" max="10513" width="13" style="1" customWidth="1"/>
    <col min="10514" max="10514" width="11.42578125" style="1" customWidth="1"/>
    <col min="10515" max="10515" width="11.140625" style="1" customWidth="1"/>
    <col min="10516" max="10516" width="12.28515625" style="1" customWidth="1"/>
    <col min="10517" max="10517" width="10.42578125" style="1" customWidth="1"/>
    <col min="10518" max="10518" width="13.7109375" style="1" customWidth="1"/>
    <col min="10519" max="10519" width="27.28515625" style="1" customWidth="1"/>
    <col min="10520" max="10520" width="13.42578125" style="1" customWidth="1"/>
    <col min="10521" max="10756" width="9.140625" style="1"/>
    <col min="10757" max="10757" width="21.7109375" style="1" customWidth="1"/>
    <col min="10758" max="10758" width="23.42578125" style="1" customWidth="1"/>
    <col min="10759" max="10759" width="27.7109375" style="1" customWidth="1"/>
    <col min="10760" max="10762" width="9.140625" style="1"/>
    <col min="10763" max="10763" width="13.7109375" style="1" customWidth="1"/>
    <col min="10764" max="10764" width="12.42578125" style="1" customWidth="1"/>
    <col min="10765" max="10767" width="11.140625" style="1" customWidth="1"/>
    <col min="10768" max="10768" width="12.28515625" style="1" customWidth="1"/>
    <col min="10769" max="10769" width="13" style="1" customWidth="1"/>
    <col min="10770" max="10770" width="11.42578125" style="1" customWidth="1"/>
    <col min="10771" max="10771" width="11.140625" style="1" customWidth="1"/>
    <col min="10772" max="10772" width="12.28515625" style="1" customWidth="1"/>
    <col min="10773" max="10773" width="10.42578125" style="1" customWidth="1"/>
    <col min="10774" max="10774" width="13.7109375" style="1" customWidth="1"/>
    <col min="10775" max="10775" width="27.28515625" style="1" customWidth="1"/>
    <col min="10776" max="10776" width="13.42578125" style="1" customWidth="1"/>
    <col min="10777" max="11012" width="9.140625" style="1"/>
    <col min="11013" max="11013" width="21.7109375" style="1" customWidth="1"/>
    <col min="11014" max="11014" width="23.42578125" style="1" customWidth="1"/>
    <col min="11015" max="11015" width="27.7109375" style="1" customWidth="1"/>
    <col min="11016" max="11018" width="9.140625" style="1"/>
    <col min="11019" max="11019" width="13.7109375" style="1" customWidth="1"/>
    <col min="11020" max="11020" width="12.42578125" style="1" customWidth="1"/>
    <col min="11021" max="11023" width="11.140625" style="1" customWidth="1"/>
    <col min="11024" max="11024" width="12.28515625" style="1" customWidth="1"/>
    <col min="11025" max="11025" width="13" style="1" customWidth="1"/>
    <col min="11026" max="11026" width="11.42578125" style="1" customWidth="1"/>
    <col min="11027" max="11027" width="11.140625" style="1" customWidth="1"/>
    <col min="11028" max="11028" width="12.28515625" style="1" customWidth="1"/>
    <col min="11029" max="11029" width="10.42578125" style="1" customWidth="1"/>
    <col min="11030" max="11030" width="13.7109375" style="1" customWidth="1"/>
    <col min="11031" max="11031" width="27.28515625" style="1" customWidth="1"/>
    <col min="11032" max="11032" width="13.42578125" style="1" customWidth="1"/>
    <col min="11033" max="11268" width="9.140625" style="1"/>
    <col min="11269" max="11269" width="21.7109375" style="1" customWidth="1"/>
    <col min="11270" max="11270" width="23.42578125" style="1" customWidth="1"/>
    <col min="11271" max="11271" width="27.7109375" style="1" customWidth="1"/>
    <col min="11272" max="11274" width="9.140625" style="1"/>
    <col min="11275" max="11275" width="13.7109375" style="1" customWidth="1"/>
    <col min="11276" max="11276" width="12.42578125" style="1" customWidth="1"/>
    <col min="11277" max="11279" width="11.140625" style="1" customWidth="1"/>
    <col min="11280" max="11280" width="12.28515625" style="1" customWidth="1"/>
    <col min="11281" max="11281" width="13" style="1" customWidth="1"/>
    <col min="11282" max="11282" width="11.42578125" style="1" customWidth="1"/>
    <col min="11283" max="11283" width="11.140625" style="1" customWidth="1"/>
    <col min="11284" max="11284" width="12.28515625" style="1" customWidth="1"/>
    <col min="11285" max="11285" width="10.42578125" style="1" customWidth="1"/>
    <col min="11286" max="11286" width="13.7109375" style="1" customWidth="1"/>
    <col min="11287" max="11287" width="27.28515625" style="1" customWidth="1"/>
    <col min="11288" max="11288" width="13.42578125" style="1" customWidth="1"/>
    <col min="11289" max="11524" width="9.140625" style="1"/>
    <col min="11525" max="11525" width="21.7109375" style="1" customWidth="1"/>
    <col min="11526" max="11526" width="23.42578125" style="1" customWidth="1"/>
    <col min="11527" max="11527" width="27.7109375" style="1" customWidth="1"/>
    <col min="11528" max="11530" width="9.140625" style="1"/>
    <col min="11531" max="11531" width="13.7109375" style="1" customWidth="1"/>
    <col min="11532" max="11532" width="12.42578125" style="1" customWidth="1"/>
    <col min="11533" max="11535" width="11.140625" style="1" customWidth="1"/>
    <col min="11536" max="11536" width="12.28515625" style="1" customWidth="1"/>
    <col min="11537" max="11537" width="13" style="1" customWidth="1"/>
    <col min="11538" max="11538" width="11.42578125" style="1" customWidth="1"/>
    <col min="11539" max="11539" width="11.140625" style="1" customWidth="1"/>
    <col min="11540" max="11540" width="12.28515625" style="1" customWidth="1"/>
    <col min="11541" max="11541" width="10.42578125" style="1" customWidth="1"/>
    <col min="11542" max="11542" width="13.7109375" style="1" customWidth="1"/>
    <col min="11543" max="11543" width="27.28515625" style="1" customWidth="1"/>
    <col min="11544" max="11544" width="13.42578125" style="1" customWidth="1"/>
    <col min="11545" max="11780" width="9.140625" style="1"/>
    <col min="11781" max="11781" width="21.7109375" style="1" customWidth="1"/>
    <col min="11782" max="11782" width="23.42578125" style="1" customWidth="1"/>
    <col min="11783" max="11783" width="27.7109375" style="1" customWidth="1"/>
    <col min="11784" max="11786" width="9.140625" style="1"/>
    <col min="11787" max="11787" width="13.7109375" style="1" customWidth="1"/>
    <col min="11788" max="11788" width="12.42578125" style="1" customWidth="1"/>
    <col min="11789" max="11791" width="11.140625" style="1" customWidth="1"/>
    <col min="11792" max="11792" width="12.28515625" style="1" customWidth="1"/>
    <col min="11793" max="11793" width="13" style="1" customWidth="1"/>
    <col min="11794" max="11794" width="11.42578125" style="1" customWidth="1"/>
    <col min="11795" max="11795" width="11.140625" style="1" customWidth="1"/>
    <col min="11796" max="11796" width="12.28515625" style="1" customWidth="1"/>
    <col min="11797" max="11797" width="10.42578125" style="1" customWidth="1"/>
    <col min="11798" max="11798" width="13.7109375" style="1" customWidth="1"/>
    <col min="11799" max="11799" width="27.28515625" style="1" customWidth="1"/>
    <col min="11800" max="11800" width="13.42578125" style="1" customWidth="1"/>
    <col min="11801" max="12036" width="9.140625" style="1"/>
    <col min="12037" max="12037" width="21.7109375" style="1" customWidth="1"/>
    <col min="12038" max="12038" width="23.42578125" style="1" customWidth="1"/>
    <col min="12039" max="12039" width="27.7109375" style="1" customWidth="1"/>
    <col min="12040" max="12042" width="9.140625" style="1"/>
    <col min="12043" max="12043" width="13.7109375" style="1" customWidth="1"/>
    <col min="12044" max="12044" width="12.42578125" style="1" customWidth="1"/>
    <col min="12045" max="12047" width="11.140625" style="1" customWidth="1"/>
    <col min="12048" max="12048" width="12.28515625" style="1" customWidth="1"/>
    <col min="12049" max="12049" width="13" style="1" customWidth="1"/>
    <col min="12050" max="12050" width="11.42578125" style="1" customWidth="1"/>
    <col min="12051" max="12051" width="11.140625" style="1" customWidth="1"/>
    <col min="12052" max="12052" width="12.28515625" style="1" customWidth="1"/>
    <col min="12053" max="12053" width="10.42578125" style="1" customWidth="1"/>
    <col min="12054" max="12054" width="13.7109375" style="1" customWidth="1"/>
    <col min="12055" max="12055" width="27.28515625" style="1" customWidth="1"/>
    <col min="12056" max="12056" width="13.42578125" style="1" customWidth="1"/>
    <col min="12057" max="12292" width="9.140625" style="1"/>
    <col min="12293" max="12293" width="21.7109375" style="1" customWidth="1"/>
    <col min="12294" max="12294" width="23.42578125" style="1" customWidth="1"/>
    <col min="12295" max="12295" width="27.7109375" style="1" customWidth="1"/>
    <col min="12296" max="12298" width="9.140625" style="1"/>
    <col min="12299" max="12299" width="13.7109375" style="1" customWidth="1"/>
    <col min="12300" max="12300" width="12.42578125" style="1" customWidth="1"/>
    <col min="12301" max="12303" width="11.140625" style="1" customWidth="1"/>
    <col min="12304" max="12304" width="12.28515625" style="1" customWidth="1"/>
    <col min="12305" max="12305" width="13" style="1" customWidth="1"/>
    <col min="12306" max="12306" width="11.42578125" style="1" customWidth="1"/>
    <col min="12307" max="12307" width="11.140625" style="1" customWidth="1"/>
    <col min="12308" max="12308" width="12.28515625" style="1" customWidth="1"/>
    <col min="12309" max="12309" width="10.42578125" style="1" customWidth="1"/>
    <col min="12310" max="12310" width="13.7109375" style="1" customWidth="1"/>
    <col min="12311" max="12311" width="27.28515625" style="1" customWidth="1"/>
    <col min="12312" max="12312" width="13.42578125" style="1" customWidth="1"/>
    <col min="12313" max="12548" width="9.140625" style="1"/>
    <col min="12549" max="12549" width="21.7109375" style="1" customWidth="1"/>
    <col min="12550" max="12550" width="23.42578125" style="1" customWidth="1"/>
    <col min="12551" max="12551" width="27.7109375" style="1" customWidth="1"/>
    <col min="12552" max="12554" width="9.140625" style="1"/>
    <col min="12555" max="12555" width="13.7109375" style="1" customWidth="1"/>
    <col min="12556" max="12556" width="12.42578125" style="1" customWidth="1"/>
    <col min="12557" max="12559" width="11.140625" style="1" customWidth="1"/>
    <col min="12560" max="12560" width="12.28515625" style="1" customWidth="1"/>
    <col min="12561" max="12561" width="13" style="1" customWidth="1"/>
    <col min="12562" max="12562" width="11.42578125" style="1" customWidth="1"/>
    <col min="12563" max="12563" width="11.140625" style="1" customWidth="1"/>
    <col min="12564" max="12564" width="12.28515625" style="1" customWidth="1"/>
    <col min="12565" max="12565" width="10.42578125" style="1" customWidth="1"/>
    <col min="12566" max="12566" width="13.7109375" style="1" customWidth="1"/>
    <col min="12567" max="12567" width="27.28515625" style="1" customWidth="1"/>
    <col min="12568" max="12568" width="13.42578125" style="1" customWidth="1"/>
    <col min="12569" max="12804" width="9.140625" style="1"/>
    <col min="12805" max="12805" width="21.7109375" style="1" customWidth="1"/>
    <col min="12806" max="12806" width="23.42578125" style="1" customWidth="1"/>
    <col min="12807" max="12807" width="27.7109375" style="1" customWidth="1"/>
    <col min="12808" max="12810" width="9.140625" style="1"/>
    <col min="12811" max="12811" width="13.7109375" style="1" customWidth="1"/>
    <col min="12812" max="12812" width="12.42578125" style="1" customWidth="1"/>
    <col min="12813" max="12815" width="11.140625" style="1" customWidth="1"/>
    <col min="12816" max="12816" width="12.28515625" style="1" customWidth="1"/>
    <col min="12817" max="12817" width="13" style="1" customWidth="1"/>
    <col min="12818" max="12818" width="11.42578125" style="1" customWidth="1"/>
    <col min="12819" max="12819" width="11.140625" style="1" customWidth="1"/>
    <col min="12820" max="12820" width="12.28515625" style="1" customWidth="1"/>
    <col min="12821" max="12821" width="10.42578125" style="1" customWidth="1"/>
    <col min="12822" max="12822" width="13.7109375" style="1" customWidth="1"/>
    <col min="12823" max="12823" width="27.28515625" style="1" customWidth="1"/>
    <col min="12824" max="12824" width="13.42578125" style="1" customWidth="1"/>
    <col min="12825" max="13060" width="9.140625" style="1"/>
    <col min="13061" max="13061" width="21.7109375" style="1" customWidth="1"/>
    <col min="13062" max="13062" width="23.42578125" style="1" customWidth="1"/>
    <col min="13063" max="13063" width="27.7109375" style="1" customWidth="1"/>
    <col min="13064" max="13066" width="9.140625" style="1"/>
    <col min="13067" max="13067" width="13.7109375" style="1" customWidth="1"/>
    <col min="13068" max="13068" width="12.42578125" style="1" customWidth="1"/>
    <col min="13069" max="13071" width="11.140625" style="1" customWidth="1"/>
    <col min="13072" max="13072" width="12.28515625" style="1" customWidth="1"/>
    <col min="13073" max="13073" width="13" style="1" customWidth="1"/>
    <col min="13074" max="13074" width="11.42578125" style="1" customWidth="1"/>
    <col min="13075" max="13075" width="11.140625" style="1" customWidth="1"/>
    <col min="13076" max="13076" width="12.28515625" style="1" customWidth="1"/>
    <col min="13077" max="13077" width="10.42578125" style="1" customWidth="1"/>
    <col min="13078" max="13078" width="13.7109375" style="1" customWidth="1"/>
    <col min="13079" max="13079" width="27.28515625" style="1" customWidth="1"/>
    <col min="13080" max="13080" width="13.42578125" style="1" customWidth="1"/>
    <col min="13081" max="13316" width="9.140625" style="1"/>
    <col min="13317" max="13317" width="21.7109375" style="1" customWidth="1"/>
    <col min="13318" max="13318" width="23.42578125" style="1" customWidth="1"/>
    <col min="13319" max="13319" width="27.7109375" style="1" customWidth="1"/>
    <col min="13320" max="13322" width="9.140625" style="1"/>
    <col min="13323" max="13323" width="13.7109375" style="1" customWidth="1"/>
    <col min="13324" max="13324" width="12.42578125" style="1" customWidth="1"/>
    <col min="13325" max="13327" width="11.140625" style="1" customWidth="1"/>
    <col min="13328" max="13328" width="12.28515625" style="1" customWidth="1"/>
    <col min="13329" max="13329" width="13" style="1" customWidth="1"/>
    <col min="13330" max="13330" width="11.42578125" style="1" customWidth="1"/>
    <col min="13331" max="13331" width="11.140625" style="1" customWidth="1"/>
    <col min="13332" max="13332" width="12.28515625" style="1" customWidth="1"/>
    <col min="13333" max="13333" width="10.42578125" style="1" customWidth="1"/>
    <col min="13334" max="13334" width="13.7109375" style="1" customWidth="1"/>
    <col min="13335" max="13335" width="27.28515625" style="1" customWidth="1"/>
    <col min="13336" max="13336" width="13.42578125" style="1" customWidth="1"/>
    <col min="13337" max="13572" width="9.140625" style="1"/>
    <col min="13573" max="13573" width="21.7109375" style="1" customWidth="1"/>
    <col min="13574" max="13574" width="23.42578125" style="1" customWidth="1"/>
    <col min="13575" max="13575" width="27.7109375" style="1" customWidth="1"/>
    <col min="13576" max="13578" width="9.140625" style="1"/>
    <col min="13579" max="13579" width="13.7109375" style="1" customWidth="1"/>
    <col min="13580" max="13580" width="12.42578125" style="1" customWidth="1"/>
    <col min="13581" max="13583" width="11.140625" style="1" customWidth="1"/>
    <col min="13584" max="13584" width="12.28515625" style="1" customWidth="1"/>
    <col min="13585" max="13585" width="13" style="1" customWidth="1"/>
    <col min="13586" max="13586" width="11.42578125" style="1" customWidth="1"/>
    <col min="13587" max="13587" width="11.140625" style="1" customWidth="1"/>
    <col min="13588" max="13588" width="12.28515625" style="1" customWidth="1"/>
    <col min="13589" max="13589" width="10.42578125" style="1" customWidth="1"/>
    <col min="13590" max="13590" width="13.7109375" style="1" customWidth="1"/>
    <col min="13591" max="13591" width="27.28515625" style="1" customWidth="1"/>
    <col min="13592" max="13592" width="13.42578125" style="1" customWidth="1"/>
    <col min="13593" max="13828" width="9.140625" style="1"/>
    <col min="13829" max="13829" width="21.7109375" style="1" customWidth="1"/>
    <col min="13830" max="13830" width="23.42578125" style="1" customWidth="1"/>
    <col min="13831" max="13831" width="27.7109375" style="1" customWidth="1"/>
    <col min="13832" max="13834" width="9.140625" style="1"/>
    <col min="13835" max="13835" width="13.7109375" style="1" customWidth="1"/>
    <col min="13836" max="13836" width="12.42578125" style="1" customWidth="1"/>
    <col min="13837" max="13839" width="11.140625" style="1" customWidth="1"/>
    <col min="13840" max="13840" width="12.28515625" style="1" customWidth="1"/>
    <col min="13841" max="13841" width="13" style="1" customWidth="1"/>
    <col min="13842" max="13842" width="11.42578125" style="1" customWidth="1"/>
    <col min="13843" max="13843" width="11.140625" style="1" customWidth="1"/>
    <col min="13844" max="13844" width="12.28515625" style="1" customWidth="1"/>
    <col min="13845" max="13845" width="10.42578125" style="1" customWidth="1"/>
    <col min="13846" max="13846" width="13.7109375" style="1" customWidth="1"/>
    <col min="13847" max="13847" width="27.28515625" style="1" customWidth="1"/>
    <col min="13848" max="13848" width="13.42578125" style="1" customWidth="1"/>
    <col min="13849" max="14084" width="9.140625" style="1"/>
    <col min="14085" max="14085" width="21.7109375" style="1" customWidth="1"/>
    <col min="14086" max="14086" width="23.42578125" style="1" customWidth="1"/>
    <col min="14087" max="14087" width="27.7109375" style="1" customWidth="1"/>
    <col min="14088" max="14090" width="9.140625" style="1"/>
    <col min="14091" max="14091" width="13.7109375" style="1" customWidth="1"/>
    <col min="14092" max="14092" width="12.42578125" style="1" customWidth="1"/>
    <col min="14093" max="14095" width="11.140625" style="1" customWidth="1"/>
    <col min="14096" max="14096" width="12.28515625" style="1" customWidth="1"/>
    <col min="14097" max="14097" width="13" style="1" customWidth="1"/>
    <col min="14098" max="14098" width="11.42578125" style="1" customWidth="1"/>
    <col min="14099" max="14099" width="11.140625" style="1" customWidth="1"/>
    <col min="14100" max="14100" width="12.28515625" style="1" customWidth="1"/>
    <col min="14101" max="14101" width="10.42578125" style="1" customWidth="1"/>
    <col min="14102" max="14102" width="13.7109375" style="1" customWidth="1"/>
    <col min="14103" max="14103" width="27.28515625" style="1" customWidth="1"/>
    <col min="14104" max="14104" width="13.42578125" style="1" customWidth="1"/>
    <col min="14105" max="14340" width="9.140625" style="1"/>
    <col min="14341" max="14341" width="21.7109375" style="1" customWidth="1"/>
    <col min="14342" max="14342" width="23.42578125" style="1" customWidth="1"/>
    <col min="14343" max="14343" width="27.7109375" style="1" customWidth="1"/>
    <col min="14344" max="14346" width="9.140625" style="1"/>
    <col min="14347" max="14347" width="13.7109375" style="1" customWidth="1"/>
    <col min="14348" max="14348" width="12.42578125" style="1" customWidth="1"/>
    <col min="14349" max="14351" width="11.140625" style="1" customWidth="1"/>
    <col min="14352" max="14352" width="12.28515625" style="1" customWidth="1"/>
    <col min="14353" max="14353" width="13" style="1" customWidth="1"/>
    <col min="14354" max="14354" width="11.42578125" style="1" customWidth="1"/>
    <col min="14355" max="14355" width="11.140625" style="1" customWidth="1"/>
    <col min="14356" max="14356" width="12.28515625" style="1" customWidth="1"/>
    <col min="14357" max="14357" width="10.42578125" style="1" customWidth="1"/>
    <col min="14358" max="14358" width="13.7109375" style="1" customWidth="1"/>
    <col min="14359" max="14359" width="27.28515625" style="1" customWidth="1"/>
    <col min="14360" max="14360" width="13.42578125" style="1" customWidth="1"/>
    <col min="14361" max="14596" width="9.140625" style="1"/>
    <col min="14597" max="14597" width="21.7109375" style="1" customWidth="1"/>
    <col min="14598" max="14598" width="23.42578125" style="1" customWidth="1"/>
    <col min="14599" max="14599" width="27.7109375" style="1" customWidth="1"/>
    <col min="14600" max="14602" width="9.140625" style="1"/>
    <col min="14603" max="14603" width="13.7109375" style="1" customWidth="1"/>
    <col min="14604" max="14604" width="12.42578125" style="1" customWidth="1"/>
    <col min="14605" max="14607" width="11.140625" style="1" customWidth="1"/>
    <col min="14608" max="14608" width="12.28515625" style="1" customWidth="1"/>
    <col min="14609" max="14609" width="13" style="1" customWidth="1"/>
    <col min="14610" max="14610" width="11.42578125" style="1" customWidth="1"/>
    <col min="14611" max="14611" width="11.140625" style="1" customWidth="1"/>
    <col min="14612" max="14612" width="12.28515625" style="1" customWidth="1"/>
    <col min="14613" max="14613" width="10.42578125" style="1" customWidth="1"/>
    <col min="14614" max="14614" width="13.7109375" style="1" customWidth="1"/>
    <col min="14615" max="14615" width="27.28515625" style="1" customWidth="1"/>
    <col min="14616" max="14616" width="13.42578125" style="1" customWidth="1"/>
    <col min="14617" max="14852" width="9.140625" style="1"/>
    <col min="14853" max="14853" width="21.7109375" style="1" customWidth="1"/>
    <col min="14854" max="14854" width="23.42578125" style="1" customWidth="1"/>
    <col min="14855" max="14855" width="27.7109375" style="1" customWidth="1"/>
    <col min="14856" max="14858" width="9.140625" style="1"/>
    <col min="14859" max="14859" width="13.7109375" style="1" customWidth="1"/>
    <col min="14860" max="14860" width="12.42578125" style="1" customWidth="1"/>
    <col min="14861" max="14863" width="11.140625" style="1" customWidth="1"/>
    <col min="14864" max="14864" width="12.28515625" style="1" customWidth="1"/>
    <col min="14865" max="14865" width="13" style="1" customWidth="1"/>
    <col min="14866" max="14866" width="11.42578125" style="1" customWidth="1"/>
    <col min="14867" max="14867" width="11.140625" style="1" customWidth="1"/>
    <col min="14868" max="14868" width="12.28515625" style="1" customWidth="1"/>
    <col min="14869" max="14869" width="10.42578125" style="1" customWidth="1"/>
    <col min="14870" max="14870" width="13.7109375" style="1" customWidth="1"/>
    <col min="14871" max="14871" width="27.28515625" style="1" customWidth="1"/>
    <col min="14872" max="14872" width="13.42578125" style="1" customWidth="1"/>
    <col min="14873" max="15108" width="9.140625" style="1"/>
    <col min="15109" max="15109" width="21.7109375" style="1" customWidth="1"/>
    <col min="15110" max="15110" width="23.42578125" style="1" customWidth="1"/>
    <col min="15111" max="15111" width="27.7109375" style="1" customWidth="1"/>
    <col min="15112" max="15114" width="9.140625" style="1"/>
    <col min="15115" max="15115" width="13.7109375" style="1" customWidth="1"/>
    <col min="15116" max="15116" width="12.42578125" style="1" customWidth="1"/>
    <col min="15117" max="15119" width="11.140625" style="1" customWidth="1"/>
    <col min="15120" max="15120" width="12.28515625" style="1" customWidth="1"/>
    <col min="15121" max="15121" width="13" style="1" customWidth="1"/>
    <col min="15122" max="15122" width="11.42578125" style="1" customWidth="1"/>
    <col min="15123" max="15123" width="11.140625" style="1" customWidth="1"/>
    <col min="15124" max="15124" width="12.28515625" style="1" customWidth="1"/>
    <col min="15125" max="15125" width="10.42578125" style="1" customWidth="1"/>
    <col min="15126" max="15126" width="13.7109375" style="1" customWidth="1"/>
    <col min="15127" max="15127" width="27.28515625" style="1" customWidth="1"/>
    <col min="15128" max="15128" width="13.42578125" style="1" customWidth="1"/>
    <col min="15129" max="15364" width="9.140625" style="1"/>
    <col min="15365" max="15365" width="21.7109375" style="1" customWidth="1"/>
    <col min="15366" max="15366" width="23.42578125" style="1" customWidth="1"/>
    <col min="15367" max="15367" width="27.7109375" style="1" customWidth="1"/>
    <col min="15368" max="15370" width="9.140625" style="1"/>
    <col min="15371" max="15371" width="13.7109375" style="1" customWidth="1"/>
    <col min="15372" max="15372" width="12.42578125" style="1" customWidth="1"/>
    <col min="15373" max="15375" width="11.140625" style="1" customWidth="1"/>
    <col min="15376" max="15376" width="12.28515625" style="1" customWidth="1"/>
    <col min="15377" max="15377" width="13" style="1" customWidth="1"/>
    <col min="15378" max="15378" width="11.42578125" style="1" customWidth="1"/>
    <col min="15379" max="15379" width="11.140625" style="1" customWidth="1"/>
    <col min="15380" max="15380" width="12.28515625" style="1" customWidth="1"/>
    <col min="15381" max="15381" width="10.42578125" style="1" customWidth="1"/>
    <col min="15382" max="15382" width="13.7109375" style="1" customWidth="1"/>
    <col min="15383" max="15383" width="27.28515625" style="1" customWidth="1"/>
    <col min="15384" max="15384" width="13.42578125" style="1" customWidth="1"/>
    <col min="15385" max="15620" width="9.140625" style="1"/>
    <col min="15621" max="15621" width="21.7109375" style="1" customWidth="1"/>
    <col min="15622" max="15622" width="23.42578125" style="1" customWidth="1"/>
    <col min="15623" max="15623" width="27.7109375" style="1" customWidth="1"/>
    <col min="15624" max="15626" width="9.140625" style="1"/>
    <col min="15627" max="15627" width="13.7109375" style="1" customWidth="1"/>
    <col min="15628" max="15628" width="12.42578125" style="1" customWidth="1"/>
    <col min="15629" max="15631" width="11.140625" style="1" customWidth="1"/>
    <col min="15632" max="15632" width="12.28515625" style="1" customWidth="1"/>
    <col min="15633" max="15633" width="13" style="1" customWidth="1"/>
    <col min="15634" max="15634" width="11.42578125" style="1" customWidth="1"/>
    <col min="15635" max="15635" width="11.140625" style="1" customWidth="1"/>
    <col min="15636" max="15636" width="12.28515625" style="1" customWidth="1"/>
    <col min="15637" max="15637" width="10.42578125" style="1" customWidth="1"/>
    <col min="15638" max="15638" width="13.7109375" style="1" customWidth="1"/>
    <col min="15639" max="15639" width="27.28515625" style="1" customWidth="1"/>
    <col min="15640" max="15640" width="13.42578125" style="1" customWidth="1"/>
    <col min="15641" max="15876" width="9.140625" style="1"/>
    <col min="15877" max="15877" width="21.7109375" style="1" customWidth="1"/>
    <col min="15878" max="15878" width="23.42578125" style="1" customWidth="1"/>
    <col min="15879" max="15879" width="27.7109375" style="1" customWidth="1"/>
    <col min="15880" max="15882" width="9.140625" style="1"/>
    <col min="15883" max="15883" width="13.7109375" style="1" customWidth="1"/>
    <col min="15884" max="15884" width="12.42578125" style="1" customWidth="1"/>
    <col min="15885" max="15887" width="11.140625" style="1" customWidth="1"/>
    <col min="15888" max="15888" width="12.28515625" style="1" customWidth="1"/>
    <col min="15889" max="15889" width="13" style="1" customWidth="1"/>
    <col min="15890" max="15890" width="11.42578125" style="1" customWidth="1"/>
    <col min="15891" max="15891" width="11.140625" style="1" customWidth="1"/>
    <col min="15892" max="15892" width="12.28515625" style="1" customWidth="1"/>
    <col min="15893" max="15893" width="10.42578125" style="1" customWidth="1"/>
    <col min="15894" max="15894" width="13.7109375" style="1" customWidth="1"/>
    <col min="15895" max="15895" width="27.28515625" style="1" customWidth="1"/>
    <col min="15896" max="15896" width="13.42578125" style="1" customWidth="1"/>
    <col min="15897" max="16132" width="9.140625" style="1"/>
    <col min="16133" max="16133" width="21.7109375" style="1" customWidth="1"/>
    <col min="16134" max="16134" width="23.42578125" style="1" customWidth="1"/>
    <col min="16135" max="16135" width="27.7109375" style="1" customWidth="1"/>
    <col min="16136" max="16138" width="9.140625" style="1"/>
    <col min="16139" max="16139" width="13.7109375" style="1" customWidth="1"/>
    <col min="16140" max="16140" width="12.42578125" style="1" customWidth="1"/>
    <col min="16141" max="16143" width="11.140625" style="1" customWidth="1"/>
    <col min="16144" max="16144" width="12.28515625" style="1" customWidth="1"/>
    <col min="16145" max="16145" width="13" style="1" customWidth="1"/>
    <col min="16146" max="16146" width="11.42578125" style="1" customWidth="1"/>
    <col min="16147" max="16147" width="11.140625" style="1" customWidth="1"/>
    <col min="16148" max="16148" width="12.28515625" style="1" customWidth="1"/>
    <col min="16149" max="16149" width="10.42578125" style="1" customWidth="1"/>
    <col min="16150" max="16150" width="13.7109375" style="1" customWidth="1"/>
    <col min="16151" max="16151" width="27.28515625" style="1" customWidth="1"/>
    <col min="16152" max="16152" width="13.42578125" style="1" customWidth="1"/>
    <col min="16153" max="16384" width="9.140625" style="1"/>
  </cols>
  <sheetData>
    <row r="13" ht="15" customHeight="1" x14ac:dyDescent="0.25"/>
    <row r="14" ht="15" customHeight="1" x14ac:dyDescent="0.25"/>
    <row r="17" spans="1:9" ht="15" customHeight="1" x14ac:dyDescent="0.25"/>
    <row r="18" spans="1:9" ht="15" customHeight="1" x14ac:dyDescent="0.25"/>
    <row r="19" spans="1:9" ht="14.45" customHeight="1" x14ac:dyDescent="0.25"/>
    <row r="20" spans="1:9" ht="14.45" customHeight="1" x14ac:dyDescent="0.25"/>
    <row r="21" spans="1:9" ht="14.45" customHeight="1" x14ac:dyDescent="0.25"/>
    <row r="22" spans="1:9" ht="17.25" customHeight="1" x14ac:dyDescent="0.25"/>
    <row r="23" spans="1:9" ht="15" customHeight="1" x14ac:dyDescent="0.25">
      <c r="A23" s="3"/>
      <c r="B23" s="3"/>
      <c r="C23" s="3"/>
      <c r="D23" s="3"/>
      <c r="E23" s="3"/>
      <c r="H23" s="3"/>
      <c r="I23" s="3"/>
    </row>
    <row r="24" spans="1:9" ht="16.5" customHeight="1" x14ac:dyDescent="0.25">
      <c r="A24" s="3"/>
      <c r="B24" s="3"/>
      <c r="C24" s="3"/>
      <c r="D24" s="3"/>
      <c r="E24" s="3"/>
      <c r="F24" s="3"/>
      <c r="G24" s="3"/>
      <c r="H24" s="3"/>
      <c r="I24" s="3"/>
    </row>
    <row r="25" spans="1:9" ht="15" customHeight="1" x14ac:dyDescent="0.25">
      <c r="A25" s="3"/>
      <c r="B25" s="3"/>
      <c r="C25" s="3"/>
      <c r="D25" s="3"/>
      <c r="E25" s="3"/>
      <c r="F25" s="3"/>
      <c r="G25" s="3"/>
      <c r="H25" s="3"/>
      <c r="I25" s="3"/>
    </row>
    <row r="26" spans="1:9" ht="20.25" customHeight="1" x14ac:dyDescent="0.25">
      <c r="A26" s="3"/>
      <c r="B26" s="3"/>
      <c r="C26" s="3"/>
      <c r="D26" s="3"/>
      <c r="E26" s="3"/>
      <c r="F26" s="11"/>
      <c r="G26" s="12"/>
      <c r="H26" s="3"/>
      <c r="I26" s="3"/>
    </row>
    <row r="27" spans="1:9" ht="18" customHeight="1" x14ac:dyDescent="0.25">
      <c r="A27" s="3"/>
      <c r="B27" s="3"/>
      <c r="C27" s="3"/>
      <c r="D27" s="3"/>
      <c r="E27" s="3"/>
      <c r="H27" s="3"/>
      <c r="I27" s="3"/>
    </row>
    <row r="28" spans="1:9" ht="20.25" customHeight="1" x14ac:dyDescent="0.25">
      <c r="B28" s="8"/>
      <c r="C28" s="8"/>
      <c r="D28" s="8"/>
      <c r="E28" s="8"/>
      <c r="F28" s="3"/>
      <c r="G28" s="3"/>
      <c r="H28" s="3"/>
      <c r="I28" s="2"/>
    </row>
    <row r="29" spans="1:9" ht="21.75" customHeight="1" x14ac:dyDescent="0.25">
      <c r="B29" s="3"/>
      <c r="C29" s="3"/>
      <c r="D29" s="3"/>
      <c r="E29" s="3"/>
      <c r="F29" s="3"/>
      <c r="G29" s="3"/>
      <c r="H29" s="3"/>
      <c r="I29" s="3"/>
    </row>
    <row r="30" spans="1:9" ht="66.75" customHeight="1" thickBot="1" x14ac:dyDescent="0.3">
      <c r="B30" s="3"/>
      <c r="C30" s="3"/>
      <c r="D30" s="23" t="s">
        <v>23</v>
      </c>
      <c r="E30" s="24" t="s">
        <v>24</v>
      </c>
      <c r="F30" s="24" t="s">
        <v>38</v>
      </c>
      <c r="G30" s="34" t="s">
        <v>25</v>
      </c>
      <c r="H30" s="3"/>
      <c r="I30" s="3"/>
    </row>
    <row r="31" spans="1:9" ht="30.75" customHeight="1" thickTop="1" x14ac:dyDescent="0.25">
      <c r="B31" s="3"/>
      <c r="C31" s="3"/>
      <c r="D31" s="28" t="s">
        <v>2</v>
      </c>
      <c r="E31" s="27">
        <v>700</v>
      </c>
      <c r="F31" s="27">
        <v>150</v>
      </c>
      <c r="G31" s="32">
        <v>250</v>
      </c>
      <c r="H31" s="3"/>
      <c r="I31" s="3"/>
    </row>
    <row r="32" spans="1:9" ht="35.25" customHeight="1" x14ac:dyDescent="0.25">
      <c r="B32" s="3"/>
      <c r="C32" s="3"/>
      <c r="D32" s="29" t="s">
        <v>1</v>
      </c>
      <c r="E32" s="23">
        <v>450</v>
      </c>
      <c r="F32" s="23">
        <v>350</v>
      </c>
      <c r="G32" s="33">
        <v>450</v>
      </c>
      <c r="H32" s="3"/>
      <c r="I32" s="3"/>
    </row>
    <row r="33" spans="2:23" ht="30" customHeight="1" x14ac:dyDescent="0.25">
      <c r="B33" s="3"/>
      <c r="C33" s="3"/>
      <c r="D33" s="29" t="s">
        <v>3</v>
      </c>
      <c r="E33" s="23">
        <v>350</v>
      </c>
      <c r="F33" s="23">
        <v>400</v>
      </c>
      <c r="G33" s="33">
        <v>350</v>
      </c>
      <c r="H33" s="3"/>
      <c r="I33" s="3"/>
      <c r="J33" s="3"/>
      <c r="K33" s="3"/>
      <c r="L33" s="3"/>
      <c r="M33" s="3"/>
      <c r="N33" s="3"/>
      <c r="O33" s="3"/>
    </row>
    <row r="34" spans="2:23" ht="47.25" customHeight="1" x14ac:dyDescent="0.25">
      <c r="B34" s="3"/>
      <c r="C34" s="3"/>
      <c r="D34" s="30" t="s">
        <v>4</v>
      </c>
      <c r="E34" s="23">
        <v>25</v>
      </c>
      <c r="F34" s="23">
        <v>450</v>
      </c>
      <c r="G34" s="33">
        <v>450</v>
      </c>
      <c r="H34" s="37">
        <f>SUM(G31:G34)</f>
        <v>1500</v>
      </c>
      <c r="I34" s="3"/>
      <c r="J34" s="3"/>
      <c r="K34" s="3"/>
      <c r="L34" s="4"/>
      <c r="M34" s="6"/>
      <c r="N34" s="6"/>
      <c r="O34" s="6"/>
    </row>
    <row r="35" spans="2:23" ht="47.25" customHeight="1" x14ac:dyDescent="0.25">
      <c r="B35" s="3"/>
      <c r="C35" s="3"/>
      <c r="D35" s="3"/>
      <c r="E35" s="3"/>
      <c r="F35" s="3"/>
      <c r="G35" s="3"/>
      <c r="H35" s="37"/>
      <c r="I35" s="3"/>
      <c r="J35" s="3"/>
      <c r="K35" s="3"/>
      <c r="L35" s="4"/>
      <c r="M35" s="6"/>
      <c r="N35" s="6"/>
      <c r="O35" s="6"/>
    </row>
    <row r="36" spans="2:23" ht="27" customHeight="1" x14ac:dyDescent="0.25">
      <c r="D36" s="3"/>
      <c r="E36" s="3"/>
      <c r="F36" s="3"/>
      <c r="G36" s="3"/>
      <c r="H36" s="3"/>
      <c r="L36" s="4"/>
      <c r="M36" s="6"/>
      <c r="N36" s="6"/>
      <c r="O36" s="6"/>
      <c r="P36" s="6"/>
      <c r="Q36" s="6"/>
      <c r="R36" s="4"/>
      <c r="S36" s="4"/>
    </row>
    <row r="37" spans="2:23" ht="42" customHeight="1" x14ac:dyDescent="0.25">
      <c r="C37" s="50" t="s">
        <v>46</v>
      </c>
      <c r="D37" s="66">
        <f>(E31*G31+E32*G32+E33*G33+E34*G34)/H34</f>
        <v>340.83333333333331</v>
      </c>
      <c r="E37" s="39"/>
      <c r="H37" s="3"/>
      <c r="L37" s="4"/>
      <c r="M37" s="6"/>
      <c r="N37" s="6"/>
      <c r="O37" s="6"/>
      <c r="P37" s="6"/>
      <c r="Q37" s="6"/>
      <c r="R37" s="4"/>
      <c r="S37" s="4"/>
    </row>
    <row r="38" spans="2:23" ht="33" customHeight="1" x14ac:dyDescent="0.25">
      <c r="D38" s="3"/>
      <c r="F38" s="3"/>
      <c r="G38" s="3"/>
      <c r="H38" s="3"/>
      <c r="L38" s="4"/>
      <c r="M38" s="6"/>
      <c r="N38" s="6"/>
      <c r="O38" s="6"/>
      <c r="P38" s="6"/>
      <c r="Q38" s="6"/>
      <c r="R38" s="4"/>
      <c r="S38" s="4"/>
    </row>
    <row r="39" spans="2:23" ht="45" customHeight="1" x14ac:dyDescent="0.25">
      <c r="C39" s="50" t="s">
        <v>47</v>
      </c>
      <c r="D39" s="51">
        <f>(F31*G31+F32*G32+F33*G33+F34*G34)/H34</f>
        <v>358.33333333333331</v>
      </c>
      <c r="E39" s="3"/>
      <c r="F39" s="3"/>
      <c r="G39" s="3"/>
      <c r="H39" s="3"/>
      <c r="L39" s="4"/>
      <c r="M39" s="6"/>
      <c r="N39" s="6"/>
      <c r="O39" s="6"/>
      <c r="P39" s="6"/>
      <c r="Q39" s="6"/>
      <c r="R39" s="4"/>
      <c r="S39" s="4"/>
    </row>
    <row r="40" spans="2:23" ht="14.45" customHeight="1" x14ac:dyDescent="0.25">
      <c r="L40" s="4"/>
      <c r="M40" s="5"/>
      <c r="N40" s="5"/>
      <c r="O40" s="5"/>
      <c r="P40" s="5"/>
      <c r="Q40" s="4"/>
      <c r="R40" s="4"/>
      <c r="S40" s="4"/>
    </row>
    <row r="41" spans="2:23" x14ac:dyDescent="0.25">
      <c r="L41" s="4"/>
      <c r="M41" s="5"/>
      <c r="N41" s="5"/>
      <c r="O41" s="5"/>
      <c r="P41" s="5"/>
      <c r="Q41" s="4"/>
      <c r="R41" s="4"/>
      <c r="S41" s="4"/>
    </row>
    <row r="42" spans="2:23" ht="15" customHeight="1" x14ac:dyDescent="0.25"/>
    <row r="43" spans="2:23" ht="15" customHeight="1" x14ac:dyDescent="0.25"/>
    <row r="44" spans="2:23" ht="15" customHeight="1" x14ac:dyDescent="0.25"/>
    <row r="45" spans="2:23" ht="15" customHeight="1" x14ac:dyDescent="0.25"/>
    <row r="46" spans="2:23" ht="15" customHeight="1" x14ac:dyDescent="0.25"/>
    <row r="48" spans="2:23" x14ac:dyDescent="0.25">
      <c r="W48" s="14"/>
    </row>
    <row r="49" spans="23:23" x14ac:dyDescent="0.25">
      <c r="W49" s="14"/>
    </row>
    <row r="50" spans="23:23" x14ac:dyDescent="0.25">
      <c r="W50" s="14"/>
    </row>
    <row r="51" spans="23:23" x14ac:dyDescent="0.25">
      <c r="W51" s="14"/>
    </row>
    <row r="52" spans="23:23" x14ac:dyDescent="0.25">
      <c r="W52" s="14"/>
    </row>
  </sheetData>
  <pageMargins left="0.7" right="0.7" top="0.75" bottom="0.75" header="0.3" footer="0.3"/>
  <pageSetup scale="43"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C16:K37"/>
  <sheetViews>
    <sheetView zoomScale="70" zoomScaleNormal="70" workbookViewId="0"/>
  </sheetViews>
  <sheetFormatPr defaultColWidth="9.140625" defaultRowHeight="15" x14ac:dyDescent="0.25"/>
  <cols>
    <col min="1" max="2" width="9.140625" style="1"/>
    <col min="3" max="3" width="30.5703125" style="1" customWidth="1"/>
    <col min="4" max="4" width="23.28515625" style="1" customWidth="1"/>
    <col min="5" max="5" width="22.85546875" style="1" customWidth="1"/>
    <col min="6" max="6" width="24.42578125" style="1" customWidth="1"/>
    <col min="7" max="7" width="25.140625" style="1" customWidth="1"/>
    <col min="8" max="8" width="18.5703125" style="1" customWidth="1"/>
    <col min="9" max="9" width="10.140625" style="1" customWidth="1"/>
    <col min="10" max="10" width="15" style="1" customWidth="1"/>
    <col min="11" max="11" width="11.5703125" style="1" customWidth="1"/>
    <col min="12" max="13" width="9.140625" style="1"/>
    <col min="14" max="14" width="8" style="1" customWidth="1"/>
    <col min="15" max="15" width="8.85546875" style="1" customWidth="1"/>
    <col min="16" max="18" width="9.28515625" style="1" customWidth="1"/>
    <col min="19" max="19" width="10.28515625" style="1" customWidth="1"/>
    <col min="20" max="20" width="7.5703125" style="1" customWidth="1"/>
    <col min="21" max="21" width="7.28515625" style="1" customWidth="1"/>
    <col min="22" max="22" width="6.7109375" style="1" customWidth="1"/>
    <col min="23" max="16384" width="9.140625" style="1"/>
  </cols>
  <sheetData>
    <row r="16" spans="5:11" ht="24.75" customHeight="1" x14ac:dyDescent="0.25">
      <c r="E16" s="3"/>
      <c r="F16" s="3"/>
      <c r="G16" s="3"/>
      <c r="H16" s="3"/>
      <c r="I16" s="3"/>
      <c r="J16" s="3"/>
      <c r="K16" s="3"/>
    </row>
    <row r="17" spans="3:11" ht="27.75" customHeight="1" x14ac:dyDescent="0.25">
      <c r="E17" s="3"/>
      <c r="F17" s="3"/>
      <c r="G17" s="3"/>
      <c r="H17" s="3"/>
      <c r="J17" s="3"/>
      <c r="K17" s="3"/>
    </row>
    <row r="18" spans="3:11" ht="20.45" customHeight="1" x14ac:dyDescent="0.25">
      <c r="E18" s="3"/>
      <c r="F18" s="3"/>
      <c r="G18" s="3"/>
      <c r="H18" s="3"/>
      <c r="J18" s="3"/>
      <c r="K18" s="3"/>
    </row>
    <row r="19" spans="3:11" ht="21" customHeight="1" x14ac:dyDescent="0.25">
      <c r="E19" s="3"/>
      <c r="F19" s="3"/>
      <c r="G19" s="3"/>
      <c r="H19" s="3"/>
      <c r="J19" s="3"/>
      <c r="K19" s="3"/>
    </row>
    <row r="20" spans="3:11" ht="21" customHeight="1" x14ac:dyDescent="0.25">
      <c r="E20" s="3"/>
      <c r="F20" s="3"/>
      <c r="G20" s="3"/>
      <c r="H20" s="3"/>
      <c r="J20" s="3"/>
      <c r="K20" s="3"/>
    </row>
    <row r="21" spans="3:11" ht="19.149999999999999" customHeight="1" x14ac:dyDescent="0.25">
      <c r="E21" s="3"/>
      <c r="F21" s="3"/>
      <c r="G21" s="3"/>
      <c r="H21" s="3"/>
      <c r="J21" s="3"/>
      <c r="K21" s="3"/>
    </row>
    <row r="22" spans="3:11" ht="29.25" customHeight="1" x14ac:dyDescent="0.25">
      <c r="C22" s="62"/>
      <c r="D22" s="123" t="s">
        <v>87</v>
      </c>
      <c r="E22" s="124"/>
      <c r="F22" s="124"/>
      <c r="G22" s="125"/>
      <c r="H22" s="3"/>
      <c r="J22" s="3"/>
      <c r="K22" s="3"/>
    </row>
    <row r="23" spans="3:11" ht="33" customHeight="1" x14ac:dyDescent="0.25">
      <c r="C23" s="61" t="s">
        <v>50</v>
      </c>
      <c r="D23" s="64" t="s">
        <v>51</v>
      </c>
      <c r="E23" s="64" t="s">
        <v>52</v>
      </c>
      <c r="F23" s="64" t="s">
        <v>53</v>
      </c>
      <c r="G23" s="64" t="s">
        <v>54</v>
      </c>
      <c r="H23" s="3"/>
      <c r="J23" s="3"/>
      <c r="K23" s="3"/>
    </row>
    <row r="24" spans="3:11" ht="41.25" customHeight="1" x14ac:dyDescent="0.25">
      <c r="C24" s="61" t="s">
        <v>45</v>
      </c>
      <c r="D24" s="99">
        <v>25</v>
      </c>
      <c r="E24" s="61">
        <v>5</v>
      </c>
      <c r="F24" s="61">
        <v>8</v>
      </c>
      <c r="G24" s="61">
        <v>9</v>
      </c>
      <c r="H24" s="3"/>
      <c r="J24" s="3"/>
      <c r="K24" s="3"/>
    </row>
    <row r="25" spans="3:11" ht="54" customHeight="1" x14ac:dyDescent="0.25">
      <c r="C25" s="63" t="s">
        <v>55</v>
      </c>
      <c r="D25" s="99">
        <v>30</v>
      </c>
      <c r="E25" s="61">
        <v>9</v>
      </c>
      <c r="F25" s="61">
        <v>6</v>
      </c>
      <c r="G25" s="61">
        <v>7</v>
      </c>
      <c r="H25" s="3"/>
      <c r="J25" s="3"/>
      <c r="K25" s="3"/>
    </row>
    <row r="26" spans="3:11" ht="59.25" customHeight="1" x14ac:dyDescent="0.25">
      <c r="C26" s="63" t="s">
        <v>56</v>
      </c>
      <c r="D26" s="99">
        <v>30</v>
      </c>
      <c r="E26" s="61">
        <v>8</v>
      </c>
      <c r="F26" s="61">
        <v>9</v>
      </c>
      <c r="G26" s="61">
        <v>6</v>
      </c>
      <c r="H26" s="3"/>
      <c r="J26" s="3"/>
      <c r="K26" s="3"/>
    </row>
    <row r="27" spans="3:11" ht="59.25" customHeight="1" x14ac:dyDescent="0.25">
      <c r="C27" s="61" t="s">
        <v>57</v>
      </c>
      <c r="D27" s="99">
        <v>15</v>
      </c>
      <c r="E27" s="61">
        <v>9</v>
      </c>
      <c r="F27" s="61">
        <v>6</v>
      </c>
      <c r="G27" s="61">
        <v>8</v>
      </c>
      <c r="H27" s="3"/>
      <c r="J27" s="3"/>
      <c r="K27" s="3"/>
    </row>
    <row r="28" spans="3:11" x14ac:dyDescent="0.25">
      <c r="C28" s="3"/>
      <c r="D28" s="3"/>
      <c r="E28" s="3"/>
      <c r="F28" s="3"/>
      <c r="G28" s="3"/>
    </row>
    <row r="29" spans="3:11" x14ac:dyDescent="0.25">
      <c r="C29" s="3"/>
      <c r="D29" s="3"/>
      <c r="E29" s="3"/>
      <c r="F29" s="3"/>
      <c r="G29" s="3"/>
    </row>
    <row r="30" spans="3:11" ht="15" customHeight="1" x14ac:dyDescent="0.25">
      <c r="C30" s="3"/>
      <c r="D30" s="3"/>
      <c r="E30" s="3"/>
      <c r="F30" s="3"/>
      <c r="G30" s="3"/>
    </row>
    <row r="31" spans="3:11" ht="15" customHeight="1" x14ac:dyDescent="0.25">
      <c r="C31" s="3"/>
      <c r="D31" s="3"/>
      <c r="E31" s="3"/>
      <c r="F31" s="3"/>
      <c r="G31" s="3"/>
    </row>
    <row r="32" spans="3:11" ht="15" customHeight="1" x14ac:dyDescent="0.25"/>
    <row r="33" ht="15" customHeight="1" x14ac:dyDescent="0.25"/>
    <row r="34" ht="15" customHeight="1" x14ac:dyDescent="0.25"/>
    <row r="35" ht="15" customHeight="1" x14ac:dyDescent="0.25"/>
    <row r="36" ht="15" customHeight="1" x14ac:dyDescent="0.25"/>
    <row r="37" ht="15" customHeight="1" x14ac:dyDescent="0.25"/>
  </sheetData>
  <mergeCells count="1">
    <mergeCell ref="D22:G22"/>
  </mergeCells>
  <pageMargins left="0.7" right="0.7" top="0.75" bottom="0.75" header="0.3" footer="0.3"/>
  <pageSetup scale="5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C16:Q37"/>
  <sheetViews>
    <sheetView zoomScale="70" zoomScaleNormal="70" workbookViewId="0"/>
  </sheetViews>
  <sheetFormatPr defaultColWidth="9.140625" defaultRowHeight="15" x14ac:dyDescent="0.25"/>
  <cols>
    <col min="1" max="2" width="9.140625" style="1"/>
    <col min="3" max="3" width="30.5703125" style="1" customWidth="1"/>
    <col min="4" max="4" width="23.28515625" style="1" customWidth="1"/>
    <col min="5" max="5" width="22.85546875" style="1" customWidth="1"/>
    <col min="6" max="6" width="29.28515625" style="1" customWidth="1"/>
    <col min="7" max="7" width="28.42578125" style="1" customWidth="1"/>
    <col min="8" max="8" width="18.5703125" style="1" customWidth="1"/>
    <col min="9" max="9" width="10.140625" style="1" customWidth="1"/>
    <col min="10" max="10" width="15" style="1" customWidth="1"/>
    <col min="11" max="11" width="11.5703125" style="1" customWidth="1"/>
    <col min="12" max="13" width="9.140625" style="1"/>
    <col min="14" max="14" width="8" style="1" customWidth="1"/>
    <col min="15" max="15" width="8.85546875" style="1" customWidth="1"/>
    <col min="16" max="18" width="9.28515625" style="1" customWidth="1"/>
    <col min="19" max="19" width="10.28515625" style="1" customWidth="1"/>
    <col min="20" max="20" width="7.5703125" style="1" customWidth="1"/>
    <col min="21" max="21" width="7.28515625" style="1" customWidth="1"/>
    <col min="22" max="22" width="6.7109375" style="1" customWidth="1"/>
    <col min="23" max="16384" width="9.140625" style="1"/>
  </cols>
  <sheetData>
    <row r="16" spans="5:11" ht="24.75" customHeight="1" x14ac:dyDescent="0.25">
      <c r="E16" s="3"/>
      <c r="F16" s="3"/>
      <c r="G16" s="3"/>
      <c r="H16" s="3"/>
      <c r="I16" s="3"/>
      <c r="J16" s="3"/>
      <c r="K16" s="3"/>
    </row>
    <row r="17" spans="3:17" ht="27.75" customHeight="1" x14ac:dyDescent="0.25">
      <c r="E17" s="3"/>
      <c r="F17" s="3"/>
      <c r="G17" s="3"/>
      <c r="H17" s="3"/>
      <c r="J17" s="3"/>
      <c r="K17" s="3"/>
    </row>
    <row r="18" spans="3:17" ht="20.45" customHeight="1" x14ac:dyDescent="0.25">
      <c r="E18" s="3"/>
      <c r="F18" s="3"/>
      <c r="G18" s="3"/>
      <c r="H18" s="3"/>
      <c r="J18" s="3"/>
      <c r="K18" s="3"/>
    </row>
    <row r="19" spans="3:17" ht="21" customHeight="1" x14ac:dyDescent="0.25">
      <c r="E19" s="3"/>
      <c r="F19" s="3"/>
      <c r="G19" s="3"/>
      <c r="H19" s="3"/>
      <c r="J19" s="3"/>
      <c r="K19" s="3"/>
    </row>
    <row r="20" spans="3:17" ht="21" customHeight="1" x14ac:dyDescent="0.25">
      <c r="E20" s="3"/>
      <c r="F20" s="3"/>
      <c r="G20" s="3"/>
      <c r="H20" s="3"/>
      <c r="J20" s="3"/>
      <c r="K20" s="3"/>
    </row>
    <row r="21" spans="3:17" ht="19.149999999999999" customHeight="1" x14ac:dyDescent="0.25">
      <c r="E21" s="3"/>
      <c r="F21" s="3"/>
      <c r="G21" s="3"/>
      <c r="H21" s="3"/>
      <c r="J21" s="3"/>
      <c r="K21" s="3"/>
    </row>
    <row r="22" spans="3:17" ht="48.75" customHeight="1" x14ac:dyDescent="0.25">
      <c r="C22" s="62"/>
      <c r="D22" s="123" t="s">
        <v>87</v>
      </c>
      <c r="E22" s="124"/>
      <c r="F22" s="124"/>
      <c r="G22" s="125"/>
      <c r="H22" s="3"/>
      <c r="J22" s="3"/>
      <c r="K22" s="3"/>
      <c r="P22" s="126">
        <f>25*5+30*9+30*8+15*9</f>
        <v>770</v>
      </c>
      <c r="Q22" s="127"/>
    </row>
    <row r="23" spans="3:17" ht="40.5" customHeight="1" x14ac:dyDescent="0.25">
      <c r="C23" s="61" t="s">
        <v>50</v>
      </c>
      <c r="D23" s="64" t="s">
        <v>51</v>
      </c>
      <c r="E23" s="65" t="s">
        <v>58</v>
      </c>
      <c r="F23" s="65" t="s">
        <v>59</v>
      </c>
      <c r="G23" s="65" t="s">
        <v>60</v>
      </c>
      <c r="H23" s="3"/>
      <c r="J23" s="3"/>
      <c r="K23" s="3"/>
    </row>
    <row r="24" spans="3:17" ht="41.25" customHeight="1" x14ac:dyDescent="0.25">
      <c r="C24" s="61" t="s">
        <v>45</v>
      </c>
      <c r="D24" s="99">
        <v>25</v>
      </c>
      <c r="E24" s="61">
        <v>5</v>
      </c>
      <c r="F24" s="61">
        <v>8</v>
      </c>
      <c r="G24" s="61">
        <v>9</v>
      </c>
      <c r="H24" s="3"/>
      <c r="J24" s="3"/>
      <c r="K24" s="3"/>
    </row>
    <row r="25" spans="3:17" ht="54" customHeight="1" x14ac:dyDescent="0.25">
      <c r="C25" s="63" t="s">
        <v>55</v>
      </c>
      <c r="D25" s="99">
        <v>30</v>
      </c>
      <c r="E25" s="61">
        <v>9</v>
      </c>
      <c r="F25" s="61">
        <v>6</v>
      </c>
      <c r="G25" s="61">
        <v>7</v>
      </c>
      <c r="H25" s="3"/>
      <c r="J25" s="3"/>
      <c r="K25" s="3"/>
      <c r="P25" s="128">
        <f>25*8+30*6+30*9+15*6</f>
        <v>740</v>
      </c>
      <c r="Q25" s="129"/>
    </row>
    <row r="26" spans="3:17" ht="59.25" customHeight="1" x14ac:dyDescent="0.25">
      <c r="C26" s="63" t="s">
        <v>56</v>
      </c>
      <c r="D26" s="99">
        <v>30</v>
      </c>
      <c r="E26" s="61">
        <v>8</v>
      </c>
      <c r="F26" s="61">
        <v>9</v>
      </c>
      <c r="G26" s="61">
        <v>6</v>
      </c>
      <c r="H26" s="3"/>
      <c r="J26" s="3"/>
      <c r="K26" s="3"/>
    </row>
    <row r="27" spans="3:17" ht="48" customHeight="1" x14ac:dyDescent="0.25">
      <c r="C27" s="61" t="s">
        <v>57</v>
      </c>
      <c r="D27" s="99">
        <v>15</v>
      </c>
      <c r="E27" s="61">
        <v>9</v>
      </c>
      <c r="F27" s="61">
        <v>6</v>
      </c>
      <c r="G27" s="61">
        <v>8</v>
      </c>
      <c r="H27" s="3"/>
      <c r="J27" s="3"/>
      <c r="K27" s="3"/>
      <c r="P27" s="128">
        <f>25*9+30*7+30*6+15*8</f>
        <v>735</v>
      </c>
      <c r="Q27" s="129"/>
    </row>
    <row r="28" spans="3:17" x14ac:dyDescent="0.25">
      <c r="C28" s="3"/>
      <c r="D28" s="3"/>
      <c r="E28" s="3"/>
      <c r="F28" s="3"/>
      <c r="G28" s="3"/>
    </row>
    <row r="29" spans="3:17" x14ac:dyDescent="0.25">
      <c r="C29" s="3"/>
      <c r="D29" s="3"/>
      <c r="E29" s="3"/>
      <c r="F29" s="3"/>
      <c r="G29" s="3"/>
    </row>
    <row r="30" spans="3:17" ht="15" customHeight="1" x14ac:dyDescent="0.25">
      <c r="C30" s="3"/>
      <c r="D30" s="3"/>
      <c r="E30" s="3"/>
      <c r="F30" s="3"/>
      <c r="G30" s="3"/>
    </row>
    <row r="31" spans="3:17" ht="15" customHeight="1" x14ac:dyDescent="0.25">
      <c r="C31" s="3"/>
      <c r="D31" s="3"/>
      <c r="E31" s="3"/>
      <c r="F31" s="3"/>
      <c r="G31" s="3"/>
    </row>
    <row r="32" spans="3:17" ht="15" customHeight="1" x14ac:dyDescent="0.25"/>
    <row r="33" ht="15" customHeight="1" x14ac:dyDescent="0.25"/>
    <row r="34" ht="15" customHeight="1" x14ac:dyDescent="0.25"/>
    <row r="35" ht="15" customHeight="1" x14ac:dyDescent="0.25"/>
    <row r="36" ht="15" customHeight="1" x14ac:dyDescent="0.25"/>
    <row r="37" ht="15" customHeight="1" x14ac:dyDescent="0.25"/>
  </sheetData>
  <mergeCells count="4">
    <mergeCell ref="D22:G22"/>
    <mergeCell ref="P22:Q22"/>
    <mergeCell ref="P25:Q25"/>
    <mergeCell ref="P27:Q27"/>
  </mergeCells>
  <pageMargins left="0.7" right="0.7" top="0.75" bottom="0.75" header="0.3" footer="0.3"/>
  <pageSetup scale="4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F16:L37"/>
  <sheetViews>
    <sheetView zoomScale="70" zoomScaleNormal="7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8" style="1" customWidth="1"/>
    <col min="16" max="16" width="8.85546875" style="1" customWidth="1"/>
    <col min="17" max="19" width="9.28515625" style="1" customWidth="1"/>
    <col min="20" max="20" width="10.28515625" style="1" customWidth="1"/>
    <col min="21" max="21" width="7.5703125" style="1" customWidth="1"/>
    <col min="22" max="22" width="7.28515625" style="1" customWidth="1"/>
    <col min="23" max="23" width="6.7109375" style="1" customWidth="1"/>
    <col min="24" max="16384" width="9.140625" style="1"/>
  </cols>
  <sheetData>
    <row r="16" spans="6:12" ht="24.75" customHeight="1" x14ac:dyDescent="0.25">
      <c r="F16" s="3"/>
      <c r="G16" s="3"/>
      <c r="H16" s="3"/>
      <c r="I16" s="3"/>
      <c r="J16" s="3"/>
      <c r="K16" s="3"/>
      <c r="L16" s="3"/>
    </row>
    <row r="17" spans="6:12" ht="27.75" customHeight="1" x14ac:dyDescent="0.25">
      <c r="F17" s="3"/>
      <c r="G17" s="3"/>
      <c r="H17" s="3"/>
      <c r="I17" s="3"/>
      <c r="K17" s="3"/>
      <c r="L17" s="3"/>
    </row>
    <row r="18" spans="6:12" ht="20.45" customHeight="1" x14ac:dyDescent="0.25">
      <c r="F18" s="3"/>
      <c r="G18" s="3"/>
      <c r="H18" s="3"/>
      <c r="I18" s="3"/>
      <c r="K18" s="3"/>
      <c r="L18" s="3"/>
    </row>
    <row r="19" spans="6:12" ht="21" customHeight="1" x14ac:dyDescent="0.25">
      <c r="F19" s="3"/>
      <c r="G19" s="3"/>
      <c r="H19" s="3"/>
      <c r="I19" s="3"/>
      <c r="K19" s="3"/>
      <c r="L19" s="3"/>
    </row>
    <row r="20" spans="6:12" ht="21" customHeight="1" x14ac:dyDescent="0.25">
      <c r="F20" s="3"/>
      <c r="G20" s="3"/>
      <c r="H20" s="3"/>
      <c r="I20" s="3"/>
      <c r="K20" s="3"/>
      <c r="L20" s="3"/>
    </row>
    <row r="21" spans="6:12" ht="19.149999999999999" customHeight="1" x14ac:dyDescent="0.25">
      <c r="F21" s="3"/>
      <c r="G21" s="3"/>
      <c r="H21" s="3"/>
      <c r="I21" s="3"/>
      <c r="K21" s="3"/>
      <c r="L21" s="3"/>
    </row>
    <row r="22" spans="6:12" ht="15" customHeight="1" x14ac:dyDescent="0.25">
      <c r="F22" s="3"/>
      <c r="G22" s="3"/>
      <c r="H22" s="3"/>
      <c r="I22" s="3"/>
      <c r="K22" s="3"/>
      <c r="L22" s="3"/>
    </row>
    <row r="23" spans="6:12" ht="18" customHeight="1" x14ac:dyDescent="0.25">
      <c r="F23" s="3"/>
      <c r="G23" s="3"/>
      <c r="H23" s="3"/>
      <c r="I23" s="3"/>
      <c r="K23" s="3"/>
      <c r="L23" s="3"/>
    </row>
    <row r="24" spans="6:12" ht="15.75" customHeight="1" x14ac:dyDescent="0.25">
      <c r="F24" s="3"/>
      <c r="G24" s="3"/>
      <c r="H24" s="3"/>
      <c r="I24" s="3"/>
      <c r="K24" s="3"/>
      <c r="L24" s="3"/>
    </row>
    <row r="25" spans="6:12" ht="19.5" customHeight="1" x14ac:dyDescent="0.25">
      <c r="F25" s="3"/>
      <c r="G25" s="3"/>
      <c r="H25" s="3"/>
      <c r="I25" s="3"/>
      <c r="K25" s="3"/>
      <c r="L25" s="3"/>
    </row>
    <row r="26" spans="6:12" ht="24" customHeight="1" x14ac:dyDescent="0.25">
      <c r="F26" s="3"/>
      <c r="G26" s="3"/>
      <c r="H26" s="3"/>
      <c r="I26" s="3"/>
      <c r="K26" s="3"/>
      <c r="L26" s="3"/>
    </row>
    <row r="27" spans="6:12" ht="15" customHeight="1" x14ac:dyDescent="0.25">
      <c r="F27" s="3"/>
      <c r="G27" s="3"/>
      <c r="H27" s="3"/>
      <c r="I27" s="3"/>
      <c r="K27" s="3"/>
      <c r="L27" s="3"/>
    </row>
    <row r="30" spans="6:12" ht="15" customHeight="1" x14ac:dyDescent="0.25"/>
    <row r="31" spans="6:12" ht="15" customHeight="1" x14ac:dyDescent="0.25"/>
    <row r="32" spans="6:12" ht="15" customHeight="1" x14ac:dyDescent="0.25"/>
    <row r="33" ht="15" customHeight="1" x14ac:dyDescent="0.25"/>
    <row r="34" ht="15" customHeight="1" x14ac:dyDescent="0.25"/>
    <row r="35" ht="15" customHeight="1" x14ac:dyDescent="0.25"/>
    <row r="36" ht="15" customHeight="1" x14ac:dyDescent="0.25"/>
    <row r="37" ht="15" customHeight="1" x14ac:dyDescent="0.25"/>
  </sheetData>
  <pageMargins left="0.7" right="0.7" top="0.75" bottom="0.75" header="0.3" footer="0.3"/>
  <pageSetup scale="5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F16:Q37"/>
  <sheetViews>
    <sheetView zoomScale="70" zoomScaleNormal="7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8" style="1" customWidth="1"/>
    <col min="16" max="16" width="8.85546875" style="1" customWidth="1"/>
    <col min="17" max="19" width="9.28515625" style="1" customWidth="1"/>
    <col min="20" max="20" width="10.28515625" style="1" customWidth="1"/>
    <col min="21" max="21" width="7.5703125" style="1" customWidth="1"/>
    <col min="22" max="22" width="7.28515625" style="1" customWidth="1"/>
    <col min="23" max="23" width="6.7109375" style="1" customWidth="1"/>
    <col min="24" max="16384" width="9.140625" style="1"/>
  </cols>
  <sheetData>
    <row r="16" spans="6:12" ht="24.75" customHeight="1" x14ac:dyDescent="0.25">
      <c r="F16" s="3"/>
      <c r="G16" s="3"/>
      <c r="H16" s="3"/>
      <c r="I16" s="3"/>
      <c r="J16" s="3"/>
      <c r="K16" s="3"/>
      <c r="L16" s="3"/>
    </row>
    <row r="17" spans="6:17" ht="27.75" customHeight="1" x14ac:dyDescent="0.25">
      <c r="F17" s="3"/>
      <c r="G17" s="3"/>
      <c r="H17" s="3"/>
      <c r="I17" s="3"/>
      <c r="K17" s="3"/>
      <c r="L17" s="3"/>
    </row>
    <row r="18" spans="6:17" ht="20.45" customHeight="1" x14ac:dyDescent="0.25">
      <c r="F18" s="3"/>
      <c r="G18" s="3"/>
      <c r="H18" s="3"/>
      <c r="I18" s="3"/>
      <c r="K18" s="3"/>
      <c r="L18" s="3"/>
    </row>
    <row r="19" spans="6:17" ht="21" customHeight="1" x14ac:dyDescent="0.25">
      <c r="F19" s="3"/>
      <c r="G19" s="3"/>
      <c r="H19" s="3"/>
      <c r="I19" s="3"/>
      <c r="K19" s="3"/>
      <c r="L19" s="3"/>
    </row>
    <row r="20" spans="6:17" ht="21" customHeight="1" x14ac:dyDescent="0.25">
      <c r="F20" s="3"/>
      <c r="G20" s="3"/>
      <c r="H20" s="3"/>
      <c r="I20" s="3"/>
      <c r="K20" s="3"/>
      <c r="L20" s="3"/>
    </row>
    <row r="21" spans="6:17" ht="19.149999999999999" customHeight="1" x14ac:dyDescent="0.25">
      <c r="F21" s="3"/>
      <c r="G21" s="3"/>
      <c r="H21" s="3"/>
      <c r="I21" s="3"/>
      <c r="K21" s="3"/>
      <c r="L21" s="3"/>
    </row>
    <row r="22" spans="6:17" ht="15" customHeight="1" x14ac:dyDescent="0.25">
      <c r="F22" s="3"/>
      <c r="G22" s="3"/>
      <c r="H22" s="3"/>
      <c r="I22" s="3"/>
      <c r="K22" s="3"/>
      <c r="L22" s="3"/>
    </row>
    <row r="23" spans="6:17" ht="18" customHeight="1" x14ac:dyDescent="0.25">
      <c r="F23" s="3"/>
      <c r="G23" s="3"/>
      <c r="H23" s="3"/>
      <c r="I23" s="3"/>
      <c r="K23" s="3"/>
      <c r="L23" s="3"/>
    </row>
    <row r="24" spans="6:17" ht="15.75" customHeight="1" x14ac:dyDescent="0.25">
      <c r="F24" s="3"/>
      <c r="G24" s="3"/>
      <c r="H24" s="3"/>
      <c r="I24" s="3"/>
      <c r="K24" s="3"/>
      <c r="L24" s="3"/>
    </row>
    <row r="25" spans="6:17" ht="19.5" customHeight="1" x14ac:dyDescent="0.25">
      <c r="F25" s="3"/>
      <c r="G25" s="3"/>
      <c r="H25" s="3"/>
      <c r="I25" s="3"/>
      <c r="K25" s="3"/>
      <c r="L25" s="3"/>
    </row>
    <row r="26" spans="6:17" ht="24" customHeight="1" x14ac:dyDescent="0.25">
      <c r="F26" s="3"/>
      <c r="G26" s="3"/>
      <c r="H26" s="3"/>
      <c r="I26" s="3"/>
      <c r="K26" s="3"/>
      <c r="L26" s="3"/>
    </row>
    <row r="27" spans="6:17" ht="15" customHeight="1" x14ac:dyDescent="0.25">
      <c r="F27" s="3"/>
      <c r="G27" s="3"/>
      <c r="H27" s="3"/>
      <c r="I27" s="3"/>
      <c r="K27" s="3"/>
      <c r="L27" s="3"/>
    </row>
    <row r="30" spans="6:17" ht="15" customHeight="1" x14ac:dyDescent="0.25"/>
    <row r="31" spans="6:17" ht="15" customHeight="1" x14ac:dyDescent="0.25"/>
    <row r="32" spans="6:17" ht="15" customHeight="1" x14ac:dyDescent="0.25">
      <c r="P32" s="130">
        <v>9.25</v>
      </c>
      <c r="Q32" s="131"/>
    </row>
    <row r="33" spans="16:17" ht="15" customHeight="1" x14ac:dyDescent="0.25">
      <c r="P33" s="132"/>
      <c r="Q33" s="133"/>
    </row>
    <row r="34" spans="16:17" x14ac:dyDescent="0.25">
      <c r="P34" s="134"/>
      <c r="Q34" s="135"/>
    </row>
    <row r="35" spans="16:17" ht="15" customHeight="1" x14ac:dyDescent="0.25"/>
    <row r="36" spans="16:17" ht="15" customHeight="1" x14ac:dyDescent="0.25"/>
    <row r="37" spans="16:17" ht="15" customHeight="1" x14ac:dyDescent="0.25"/>
  </sheetData>
  <mergeCells count="1">
    <mergeCell ref="P32:Q34"/>
  </mergeCells>
  <pageMargins left="0.7" right="0.7" top="0.75" bottom="0.75" header="0.3" footer="0.3"/>
  <pageSetup scale="6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F16:L37"/>
  <sheetViews>
    <sheetView zoomScale="70" zoomScaleNormal="7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8" style="1" customWidth="1"/>
    <col min="16" max="16" width="8.85546875" style="1" customWidth="1"/>
    <col min="17" max="19" width="9.28515625" style="1" customWidth="1"/>
    <col min="20" max="20" width="10.28515625" style="1" customWidth="1"/>
    <col min="21" max="21" width="7.5703125" style="1" customWidth="1"/>
    <col min="22" max="22" width="7.28515625" style="1" customWidth="1"/>
    <col min="23" max="23" width="6.7109375" style="1" customWidth="1"/>
    <col min="24" max="16384" width="9.140625" style="1"/>
  </cols>
  <sheetData>
    <row r="16" spans="6:12" ht="24.75" customHeight="1" x14ac:dyDescent="0.25">
      <c r="F16" s="3"/>
      <c r="G16" s="3"/>
      <c r="H16" s="3"/>
      <c r="I16" s="3"/>
      <c r="J16" s="3"/>
      <c r="K16" s="3"/>
      <c r="L16" s="3"/>
    </row>
    <row r="17" spans="6:12" ht="27.75" customHeight="1" x14ac:dyDescent="0.25">
      <c r="F17" s="3"/>
      <c r="G17" s="3"/>
      <c r="H17" s="3"/>
      <c r="I17" s="3"/>
      <c r="K17" s="3"/>
      <c r="L17" s="3"/>
    </row>
    <row r="18" spans="6:12" ht="20.45" customHeight="1" x14ac:dyDescent="0.25">
      <c r="F18" s="3"/>
      <c r="G18" s="3"/>
      <c r="H18" s="3"/>
      <c r="I18" s="3"/>
      <c r="K18" s="3"/>
      <c r="L18" s="3"/>
    </row>
    <row r="19" spans="6:12" ht="21" customHeight="1" x14ac:dyDescent="0.25">
      <c r="F19" s="3"/>
      <c r="G19" s="3"/>
      <c r="H19" s="3"/>
      <c r="I19" s="3"/>
      <c r="K19" s="3"/>
      <c r="L19" s="3"/>
    </row>
    <row r="20" spans="6:12" ht="21" customHeight="1" x14ac:dyDescent="0.25">
      <c r="F20" s="3"/>
      <c r="G20" s="3"/>
      <c r="H20" s="3"/>
      <c r="I20" s="3"/>
      <c r="K20" s="3"/>
      <c r="L20" s="3"/>
    </row>
    <row r="21" spans="6:12" ht="19.149999999999999" customHeight="1" x14ac:dyDescent="0.25">
      <c r="F21" s="3"/>
      <c r="G21" s="3"/>
      <c r="H21" s="3"/>
      <c r="I21" s="3"/>
      <c r="K21" s="3"/>
      <c r="L21" s="3"/>
    </row>
    <row r="22" spans="6:12" ht="15" customHeight="1" x14ac:dyDescent="0.25">
      <c r="F22" s="3"/>
      <c r="G22" s="3"/>
      <c r="H22" s="3"/>
      <c r="I22" s="3"/>
      <c r="K22" s="3"/>
      <c r="L22" s="3"/>
    </row>
    <row r="23" spans="6:12" ht="18" customHeight="1" x14ac:dyDescent="0.25">
      <c r="F23" s="3"/>
      <c r="G23" s="3"/>
      <c r="H23" s="3"/>
      <c r="I23" s="3"/>
      <c r="K23" s="3"/>
      <c r="L23" s="3"/>
    </row>
    <row r="24" spans="6:12" ht="15.75" customHeight="1" x14ac:dyDescent="0.25">
      <c r="F24" s="3"/>
      <c r="G24" s="3"/>
      <c r="H24" s="3"/>
      <c r="I24" s="3"/>
      <c r="K24" s="3"/>
      <c r="L24" s="3"/>
    </row>
    <row r="25" spans="6:12" ht="19.5" customHeight="1" x14ac:dyDescent="0.25">
      <c r="F25" s="3"/>
      <c r="G25" s="3"/>
      <c r="H25" s="3"/>
      <c r="I25" s="3"/>
      <c r="K25" s="3"/>
      <c r="L25" s="3"/>
    </row>
    <row r="26" spans="6:12" ht="24" customHeight="1" x14ac:dyDescent="0.25">
      <c r="F26" s="3"/>
      <c r="G26" s="3"/>
      <c r="H26" s="3"/>
      <c r="I26" s="3"/>
      <c r="K26" s="3"/>
      <c r="L26" s="3"/>
    </row>
    <row r="27" spans="6:12" ht="15" customHeight="1" x14ac:dyDescent="0.25">
      <c r="F27" s="3"/>
      <c r="G27" s="3"/>
      <c r="H27" s="3"/>
      <c r="I27" s="3"/>
      <c r="K27" s="3"/>
      <c r="L27" s="3"/>
    </row>
    <row r="30" spans="6:12" ht="15" customHeight="1" x14ac:dyDescent="0.25"/>
    <row r="31" spans="6:12" ht="15" customHeight="1" x14ac:dyDescent="0.25"/>
    <row r="32" spans="6:12" ht="15" customHeight="1" x14ac:dyDescent="0.25"/>
    <row r="33" ht="15" customHeight="1" x14ac:dyDescent="0.25"/>
    <row r="34" ht="15" customHeight="1" x14ac:dyDescent="0.25"/>
    <row r="35" ht="15" customHeight="1" x14ac:dyDescent="0.25"/>
    <row r="36" ht="15" customHeight="1" x14ac:dyDescent="0.25"/>
    <row r="37" ht="15" customHeight="1" x14ac:dyDescent="0.25"/>
  </sheetData>
  <pageMargins left="0.7" right="0.7" top="0.75" bottom="0.75" header="0.3" footer="0.3"/>
  <pageSetup scale="5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F16:W37"/>
  <sheetViews>
    <sheetView zoomScale="70" zoomScaleNormal="70" workbookViewId="0"/>
  </sheetViews>
  <sheetFormatPr defaultColWidth="9.140625" defaultRowHeight="15" x14ac:dyDescent="0.25"/>
  <cols>
    <col min="1" max="5" width="9.140625" style="1"/>
    <col min="6" max="7" width="17.140625" style="1" customWidth="1"/>
    <col min="8" max="8" width="20.28515625" style="1" customWidth="1"/>
    <col min="9" max="9" width="18.5703125" style="1" customWidth="1"/>
    <col min="10" max="10" width="10.140625" style="1" customWidth="1"/>
    <col min="11" max="11" width="15" style="1" customWidth="1"/>
    <col min="12" max="12" width="11.5703125" style="1" customWidth="1"/>
    <col min="13" max="14" width="9.140625" style="1"/>
    <col min="15" max="15" width="8" style="1" customWidth="1"/>
    <col min="16" max="16" width="8.85546875" style="1" customWidth="1"/>
    <col min="17" max="19" width="9.28515625" style="1" customWidth="1"/>
    <col min="20" max="20" width="10.28515625" style="1" customWidth="1"/>
    <col min="21" max="21" width="7.5703125" style="1" customWidth="1"/>
    <col min="22" max="22" width="7.28515625" style="1" customWidth="1"/>
    <col min="23" max="23" width="6.7109375" style="1" customWidth="1"/>
    <col min="24" max="16384" width="9.140625" style="1"/>
  </cols>
  <sheetData>
    <row r="16" spans="6:23" ht="24.75" customHeight="1" x14ac:dyDescent="0.25">
      <c r="F16" s="3"/>
      <c r="G16" s="3"/>
      <c r="H16" s="3"/>
      <c r="I16" s="3"/>
      <c r="J16" s="3"/>
      <c r="K16" s="3"/>
      <c r="L16" s="3"/>
      <c r="U16" s="136">
        <f>(52*90)+(80*200)</f>
        <v>20680</v>
      </c>
      <c r="V16" s="137"/>
      <c r="W16" s="138"/>
    </row>
    <row r="17" spans="6:23" ht="27.75" customHeight="1" x14ac:dyDescent="0.25">
      <c r="F17" s="3"/>
      <c r="G17" s="3"/>
      <c r="H17" s="3"/>
      <c r="I17" s="3"/>
      <c r="K17" s="3"/>
      <c r="L17" s="3"/>
      <c r="U17" s="139"/>
      <c r="V17" s="140"/>
      <c r="W17" s="141"/>
    </row>
    <row r="18" spans="6:23" ht="20.45" customHeight="1" x14ac:dyDescent="0.25">
      <c r="F18" s="3"/>
      <c r="G18" s="3"/>
      <c r="H18" s="3"/>
      <c r="I18" s="3"/>
      <c r="K18" s="3"/>
      <c r="L18" s="3"/>
    </row>
    <row r="19" spans="6:23" ht="21" customHeight="1" x14ac:dyDescent="0.25">
      <c r="F19" s="3"/>
      <c r="G19" s="3"/>
      <c r="H19" s="3"/>
      <c r="I19" s="3"/>
      <c r="K19" s="3"/>
      <c r="L19" s="3"/>
    </row>
    <row r="20" spans="6:23" ht="21" customHeight="1" x14ac:dyDescent="0.25">
      <c r="F20" s="3"/>
      <c r="G20" s="3"/>
      <c r="H20" s="3"/>
      <c r="I20" s="3"/>
      <c r="K20" s="3"/>
      <c r="L20" s="3"/>
    </row>
    <row r="21" spans="6:23" ht="19.149999999999999" customHeight="1" x14ac:dyDescent="0.25">
      <c r="F21" s="3"/>
      <c r="G21" s="3"/>
      <c r="H21" s="3"/>
      <c r="I21" s="3"/>
      <c r="K21" s="3"/>
      <c r="L21" s="3"/>
      <c r="U21" s="142">
        <f>((52*90)+(80*200))/360</f>
        <v>57.444444444444443</v>
      </c>
      <c r="V21" s="143"/>
      <c r="W21" s="144"/>
    </row>
    <row r="22" spans="6:23" ht="15" customHeight="1" x14ac:dyDescent="0.25">
      <c r="F22" s="3"/>
      <c r="G22" s="3"/>
      <c r="H22" s="3"/>
      <c r="I22" s="3"/>
      <c r="K22" s="3"/>
      <c r="L22" s="3"/>
      <c r="U22" s="145"/>
      <c r="V22" s="146"/>
      <c r="W22" s="147"/>
    </row>
    <row r="23" spans="6:23" ht="18" customHeight="1" x14ac:dyDescent="0.25">
      <c r="F23" s="3"/>
      <c r="G23" s="3"/>
      <c r="H23" s="3"/>
      <c r="I23" s="3"/>
      <c r="K23" s="3"/>
      <c r="L23" s="3"/>
      <c r="U23" s="148"/>
      <c r="V23" s="149"/>
      <c r="W23" s="150"/>
    </row>
    <row r="24" spans="6:23" ht="15.75" customHeight="1" x14ac:dyDescent="0.25">
      <c r="F24" s="3"/>
      <c r="G24" s="3"/>
      <c r="H24" s="3"/>
      <c r="I24" s="3"/>
      <c r="K24" s="3"/>
      <c r="L24" s="3"/>
    </row>
    <row r="25" spans="6:23" ht="19.5" customHeight="1" x14ac:dyDescent="0.25">
      <c r="F25" s="3"/>
      <c r="G25" s="3"/>
      <c r="H25" s="3"/>
      <c r="I25" s="3"/>
      <c r="K25" s="3"/>
      <c r="L25" s="3"/>
    </row>
    <row r="26" spans="6:23" ht="24" customHeight="1" x14ac:dyDescent="0.25">
      <c r="F26" s="3"/>
      <c r="G26" s="3"/>
      <c r="H26" s="3"/>
      <c r="I26" s="3"/>
      <c r="K26" s="3"/>
      <c r="L26" s="3"/>
    </row>
    <row r="27" spans="6:23" ht="15" customHeight="1" x14ac:dyDescent="0.25">
      <c r="F27" s="3"/>
      <c r="G27" s="3"/>
      <c r="H27" s="3"/>
      <c r="I27" s="3"/>
      <c r="K27" s="3"/>
      <c r="L27" s="3"/>
    </row>
    <row r="30" spans="6:23" ht="15" customHeight="1" x14ac:dyDescent="0.25"/>
    <row r="31" spans="6:23" ht="15" customHeight="1" x14ac:dyDescent="0.25"/>
    <row r="32" spans="6:23" ht="15" customHeight="1" x14ac:dyDescent="0.25"/>
    <row r="33" ht="15" customHeight="1" x14ac:dyDescent="0.25"/>
    <row r="34" ht="15" customHeight="1" x14ac:dyDescent="0.25"/>
    <row r="35" ht="15" customHeight="1" x14ac:dyDescent="0.25"/>
    <row r="36" ht="15" customHeight="1" x14ac:dyDescent="0.25"/>
    <row r="37" ht="15" customHeight="1" x14ac:dyDescent="0.25"/>
  </sheetData>
  <mergeCells count="2">
    <mergeCell ref="U16:W17"/>
    <mergeCell ref="U21:W23"/>
  </mergeCells>
  <pageMargins left="0.7" right="0.7" top="0.75" bottom="0.75" header="0.3" footer="0.3"/>
  <pageSetup scale="4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1:AF61"/>
  <sheetViews>
    <sheetView zoomScale="70" zoomScaleNormal="70" workbookViewId="0"/>
  </sheetViews>
  <sheetFormatPr defaultColWidth="9.140625" defaultRowHeight="15" x14ac:dyDescent="0.25"/>
  <cols>
    <col min="1" max="3" width="9.140625" style="1"/>
    <col min="4" max="6" width="10" style="1" customWidth="1"/>
    <col min="7" max="7" width="27.7109375" style="1" customWidth="1"/>
    <col min="8" max="8" width="20.5703125" style="1" customWidth="1"/>
    <col min="9" max="9" width="21.42578125" style="1" customWidth="1"/>
    <col min="10" max="11" width="9.140625" style="1"/>
    <col min="12" max="12" width="15.7109375" style="1" customWidth="1"/>
    <col min="13" max="13" width="12.42578125" style="1" customWidth="1"/>
    <col min="14" max="14" width="9" style="1" customWidth="1"/>
    <col min="15" max="15" width="18" style="1" customWidth="1"/>
    <col min="16" max="16" width="9.28515625" style="1" customWidth="1"/>
    <col min="17" max="17" width="8.140625" style="1" customWidth="1"/>
    <col min="18" max="18" width="6.5703125" style="1" customWidth="1"/>
    <col min="19" max="19" width="8.7109375" style="1" customWidth="1"/>
    <col min="20" max="20" width="8.85546875" style="1" customWidth="1"/>
    <col min="21" max="21" width="9.42578125" style="1" customWidth="1"/>
    <col min="22" max="22" width="7.85546875" style="1" customWidth="1"/>
    <col min="23" max="23" width="8" style="1" customWidth="1"/>
    <col min="24" max="24" width="20.5703125" style="1" customWidth="1"/>
    <col min="25" max="25" width="13" style="1" customWidth="1"/>
    <col min="26" max="26" width="13.85546875" style="1" customWidth="1"/>
    <col min="27" max="261" width="9.140625" style="1"/>
    <col min="262" max="262" width="10.140625" style="1" customWidth="1"/>
    <col min="263" max="266" width="9.140625" style="1"/>
    <col min="267" max="267" width="13.7109375" style="1" customWidth="1"/>
    <col min="268" max="268" width="12.42578125" style="1" customWidth="1"/>
    <col min="269" max="271" width="11.140625" style="1" customWidth="1"/>
    <col min="272" max="272" width="12.28515625" style="1" customWidth="1"/>
    <col min="273" max="273" width="10.42578125" style="1" customWidth="1"/>
    <col min="274" max="274" width="13.7109375" style="1" customWidth="1"/>
    <col min="275" max="275" width="14.28515625" style="1" customWidth="1"/>
    <col min="276" max="276" width="13.42578125" style="1" customWidth="1"/>
    <col min="277" max="277" width="11" style="1" customWidth="1"/>
    <col min="278" max="278" width="11.85546875" style="1" customWidth="1"/>
    <col min="279" max="279" width="12.7109375" style="1" customWidth="1"/>
    <col min="280" max="280" width="13" style="1" customWidth="1"/>
    <col min="281" max="517" width="9.140625" style="1"/>
    <col min="518" max="518" width="10.140625" style="1" customWidth="1"/>
    <col min="519" max="522" width="9.140625" style="1"/>
    <col min="523" max="523" width="13.7109375" style="1" customWidth="1"/>
    <col min="524" max="524" width="12.42578125" style="1" customWidth="1"/>
    <col min="525" max="527" width="11.140625" style="1" customWidth="1"/>
    <col min="528" max="528" width="12.28515625" style="1" customWidth="1"/>
    <col min="529" max="529" width="10.42578125" style="1" customWidth="1"/>
    <col min="530" max="530" width="13.7109375" style="1" customWidth="1"/>
    <col min="531" max="531" width="14.28515625" style="1" customWidth="1"/>
    <col min="532" max="532" width="13.42578125" style="1" customWidth="1"/>
    <col min="533" max="533" width="11" style="1" customWidth="1"/>
    <col min="534" max="534" width="11.85546875" style="1" customWidth="1"/>
    <col min="535" max="535" width="12.7109375" style="1" customWidth="1"/>
    <col min="536" max="536" width="13" style="1" customWidth="1"/>
    <col min="537" max="773" width="9.140625" style="1"/>
    <col min="774" max="774" width="10.140625" style="1" customWidth="1"/>
    <col min="775" max="778" width="9.140625" style="1"/>
    <col min="779" max="779" width="13.7109375" style="1" customWidth="1"/>
    <col min="780" max="780" width="12.42578125" style="1" customWidth="1"/>
    <col min="781" max="783" width="11.140625" style="1" customWidth="1"/>
    <col min="784" max="784" width="12.28515625" style="1" customWidth="1"/>
    <col min="785" max="785" width="10.42578125" style="1" customWidth="1"/>
    <col min="786" max="786" width="13.7109375" style="1" customWidth="1"/>
    <col min="787" max="787" width="14.28515625" style="1" customWidth="1"/>
    <col min="788" max="788" width="13.42578125" style="1" customWidth="1"/>
    <col min="789" max="789" width="11" style="1" customWidth="1"/>
    <col min="790" max="790" width="11.85546875" style="1" customWidth="1"/>
    <col min="791" max="791" width="12.7109375" style="1" customWidth="1"/>
    <col min="792" max="792" width="13" style="1" customWidth="1"/>
    <col min="793" max="1029" width="9.140625" style="1"/>
    <col min="1030" max="1030" width="10.140625" style="1" customWidth="1"/>
    <col min="1031" max="1034" width="9.140625" style="1"/>
    <col min="1035" max="1035" width="13.7109375" style="1" customWidth="1"/>
    <col min="1036" max="1036" width="12.42578125" style="1" customWidth="1"/>
    <col min="1037" max="1039" width="11.140625" style="1" customWidth="1"/>
    <col min="1040" max="1040" width="12.28515625" style="1" customWidth="1"/>
    <col min="1041" max="1041" width="10.42578125" style="1" customWidth="1"/>
    <col min="1042" max="1042" width="13.7109375" style="1" customWidth="1"/>
    <col min="1043" max="1043" width="14.28515625" style="1" customWidth="1"/>
    <col min="1044" max="1044" width="13.42578125" style="1" customWidth="1"/>
    <col min="1045" max="1045" width="11" style="1" customWidth="1"/>
    <col min="1046" max="1046" width="11.85546875" style="1" customWidth="1"/>
    <col min="1047" max="1047" width="12.7109375" style="1" customWidth="1"/>
    <col min="1048" max="1048" width="13" style="1" customWidth="1"/>
    <col min="1049" max="1285" width="9.140625" style="1"/>
    <col min="1286" max="1286" width="10.140625" style="1" customWidth="1"/>
    <col min="1287" max="1290" width="9.140625" style="1"/>
    <col min="1291" max="1291" width="13.7109375" style="1" customWidth="1"/>
    <col min="1292" max="1292" width="12.42578125" style="1" customWidth="1"/>
    <col min="1293" max="1295" width="11.140625" style="1" customWidth="1"/>
    <col min="1296" max="1296" width="12.28515625" style="1" customWidth="1"/>
    <col min="1297" max="1297" width="10.42578125" style="1" customWidth="1"/>
    <col min="1298" max="1298" width="13.7109375" style="1" customWidth="1"/>
    <col min="1299" max="1299" width="14.28515625" style="1" customWidth="1"/>
    <col min="1300" max="1300" width="13.42578125" style="1" customWidth="1"/>
    <col min="1301" max="1301" width="11" style="1" customWidth="1"/>
    <col min="1302" max="1302" width="11.85546875" style="1" customWidth="1"/>
    <col min="1303" max="1303" width="12.7109375" style="1" customWidth="1"/>
    <col min="1304" max="1304" width="13" style="1" customWidth="1"/>
    <col min="1305" max="1541" width="9.140625" style="1"/>
    <col min="1542" max="1542" width="10.140625" style="1" customWidth="1"/>
    <col min="1543" max="1546" width="9.140625" style="1"/>
    <col min="1547" max="1547" width="13.7109375" style="1" customWidth="1"/>
    <col min="1548" max="1548" width="12.42578125" style="1" customWidth="1"/>
    <col min="1549" max="1551" width="11.140625" style="1" customWidth="1"/>
    <col min="1552" max="1552" width="12.28515625" style="1" customWidth="1"/>
    <col min="1553" max="1553" width="10.42578125" style="1" customWidth="1"/>
    <col min="1554" max="1554" width="13.7109375" style="1" customWidth="1"/>
    <col min="1555" max="1555" width="14.28515625" style="1" customWidth="1"/>
    <col min="1556" max="1556" width="13.42578125" style="1" customWidth="1"/>
    <col min="1557" max="1557" width="11" style="1" customWidth="1"/>
    <col min="1558" max="1558" width="11.85546875" style="1" customWidth="1"/>
    <col min="1559" max="1559" width="12.7109375" style="1" customWidth="1"/>
    <col min="1560" max="1560" width="13" style="1" customWidth="1"/>
    <col min="1561" max="1797" width="9.140625" style="1"/>
    <col min="1798" max="1798" width="10.140625" style="1" customWidth="1"/>
    <col min="1799" max="1802" width="9.140625" style="1"/>
    <col min="1803" max="1803" width="13.7109375" style="1" customWidth="1"/>
    <col min="1804" max="1804" width="12.42578125" style="1" customWidth="1"/>
    <col min="1805" max="1807" width="11.140625" style="1" customWidth="1"/>
    <col min="1808" max="1808" width="12.28515625" style="1" customWidth="1"/>
    <col min="1809" max="1809" width="10.42578125" style="1" customWidth="1"/>
    <col min="1810" max="1810" width="13.7109375" style="1" customWidth="1"/>
    <col min="1811" max="1811" width="14.28515625" style="1" customWidth="1"/>
    <col min="1812" max="1812" width="13.42578125" style="1" customWidth="1"/>
    <col min="1813" max="1813" width="11" style="1" customWidth="1"/>
    <col min="1814" max="1814" width="11.85546875" style="1" customWidth="1"/>
    <col min="1815" max="1815" width="12.7109375" style="1" customWidth="1"/>
    <col min="1816" max="1816" width="13" style="1" customWidth="1"/>
    <col min="1817" max="2053" width="9.140625" style="1"/>
    <col min="2054" max="2054" width="10.140625" style="1" customWidth="1"/>
    <col min="2055" max="2058" width="9.140625" style="1"/>
    <col min="2059" max="2059" width="13.7109375" style="1" customWidth="1"/>
    <col min="2060" max="2060" width="12.42578125" style="1" customWidth="1"/>
    <col min="2061" max="2063" width="11.140625" style="1" customWidth="1"/>
    <col min="2064" max="2064" width="12.28515625" style="1" customWidth="1"/>
    <col min="2065" max="2065" width="10.42578125" style="1" customWidth="1"/>
    <col min="2066" max="2066" width="13.7109375" style="1" customWidth="1"/>
    <col min="2067" max="2067" width="14.28515625" style="1" customWidth="1"/>
    <col min="2068" max="2068" width="13.42578125" style="1" customWidth="1"/>
    <col min="2069" max="2069" width="11" style="1" customWidth="1"/>
    <col min="2070" max="2070" width="11.85546875" style="1" customWidth="1"/>
    <col min="2071" max="2071" width="12.7109375" style="1" customWidth="1"/>
    <col min="2072" max="2072" width="13" style="1" customWidth="1"/>
    <col min="2073" max="2309" width="9.140625" style="1"/>
    <col min="2310" max="2310" width="10.140625" style="1" customWidth="1"/>
    <col min="2311" max="2314" width="9.140625" style="1"/>
    <col min="2315" max="2315" width="13.7109375" style="1" customWidth="1"/>
    <col min="2316" max="2316" width="12.42578125" style="1" customWidth="1"/>
    <col min="2317" max="2319" width="11.140625" style="1" customWidth="1"/>
    <col min="2320" max="2320" width="12.28515625" style="1" customWidth="1"/>
    <col min="2321" max="2321" width="10.42578125" style="1" customWidth="1"/>
    <col min="2322" max="2322" width="13.7109375" style="1" customWidth="1"/>
    <col min="2323" max="2323" width="14.28515625" style="1" customWidth="1"/>
    <col min="2324" max="2324" width="13.42578125" style="1" customWidth="1"/>
    <col min="2325" max="2325" width="11" style="1" customWidth="1"/>
    <col min="2326" max="2326" width="11.85546875" style="1" customWidth="1"/>
    <col min="2327" max="2327" width="12.7109375" style="1" customWidth="1"/>
    <col min="2328" max="2328" width="13" style="1" customWidth="1"/>
    <col min="2329" max="2565" width="9.140625" style="1"/>
    <col min="2566" max="2566" width="10.140625" style="1" customWidth="1"/>
    <col min="2567" max="2570" width="9.140625" style="1"/>
    <col min="2571" max="2571" width="13.7109375" style="1" customWidth="1"/>
    <col min="2572" max="2572" width="12.42578125" style="1" customWidth="1"/>
    <col min="2573" max="2575" width="11.140625" style="1" customWidth="1"/>
    <col min="2576" max="2576" width="12.28515625" style="1" customWidth="1"/>
    <col min="2577" max="2577" width="10.42578125" style="1" customWidth="1"/>
    <col min="2578" max="2578" width="13.7109375" style="1" customWidth="1"/>
    <col min="2579" max="2579" width="14.28515625" style="1" customWidth="1"/>
    <col min="2580" max="2580" width="13.42578125" style="1" customWidth="1"/>
    <col min="2581" max="2581" width="11" style="1" customWidth="1"/>
    <col min="2582" max="2582" width="11.85546875" style="1" customWidth="1"/>
    <col min="2583" max="2583" width="12.7109375" style="1" customWidth="1"/>
    <col min="2584" max="2584" width="13" style="1" customWidth="1"/>
    <col min="2585" max="2821" width="9.140625" style="1"/>
    <col min="2822" max="2822" width="10.140625" style="1" customWidth="1"/>
    <col min="2823" max="2826" width="9.140625" style="1"/>
    <col min="2827" max="2827" width="13.7109375" style="1" customWidth="1"/>
    <col min="2828" max="2828" width="12.42578125" style="1" customWidth="1"/>
    <col min="2829" max="2831" width="11.140625" style="1" customWidth="1"/>
    <col min="2832" max="2832" width="12.28515625" style="1" customWidth="1"/>
    <col min="2833" max="2833" width="10.42578125" style="1" customWidth="1"/>
    <col min="2834" max="2834" width="13.7109375" style="1" customWidth="1"/>
    <col min="2835" max="2835" width="14.28515625" style="1" customWidth="1"/>
    <col min="2836" max="2836" width="13.42578125" style="1" customWidth="1"/>
    <col min="2837" max="2837" width="11" style="1" customWidth="1"/>
    <col min="2838" max="2838" width="11.85546875" style="1" customWidth="1"/>
    <col min="2839" max="2839" width="12.7109375" style="1" customWidth="1"/>
    <col min="2840" max="2840" width="13" style="1" customWidth="1"/>
    <col min="2841" max="3077" width="9.140625" style="1"/>
    <col min="3078" max="3078" width="10.140625" style="1" customWidth="1"/>
    <col min="3079" max="3082" width="9.140625" style="1"/>
    <col min="3083" max="3083" width="13.7109375" style="1" customWidth="1"/>
    <col min="3084" max="3084" width="12.42578125" style="1" customWidth="1"/>
    <col min="3085" max="3087" width="11.140625" style="1" customWidth="1"/>
    <col min="3088" max="3088" width="12.28515625" style="1" customWidth="1"/>
    <col min="3089" max="3089" width="10.42578125" style="1" customWidth="1"/>
    <col min="3090" max="3090" width="13.7109375" style="1" customWidth="1"/>
    <col min="3091" max="3091" width="14.28515625" style="1" customWidth="1"/>
    <col min="3092" max="3092" width="13.42578125" style="1" customWidth="1"/>
    <col min="3093" max="3093" width="11" style="1" customWidth="1"/>
    <col min="3094" max="3094" width="11.85546875" style="1" customWidth="1"/>
    <col min="3095" max="3095" width="12.7109375" style="1" customWidth="1"/>
    <col min="3096" max="3096" width="13" style="1" customWidth="1"/>
    <col min="3097" max="3333" width="9.140625" style="1"/>
    <col min="3334" max="3334" width="10.140625" style="1" customWidth="1"/>
    <col min="3335" max="3338" width="9.140625" style="1"/>
    <col min="3339" max="3339" width="13.7109375" style="1" customWidth="1"/>
    <col min="3340" max="3340" width="12.42578125" style="1" customWidth="1"/>
    <col min="3341" max="3343" width="11.140625" style="1" customWidth="1"/>
    <col min="3344" max="3344" width="12.28515625" style="1" customWidth="1"/>
    <col min="3345" max="3345" width="10.42578125" style="1" customWidth="1"/>
    <col min="3346" max="3346" width="13.7109375" style="1" customWidth="1"/>
    <col min="3347" max="3347" width="14.28515625" style="1" customWidth="1"/>
    <col min="3348" max="3348" width="13.42578125" style="1" customWidth="1"/>
    <col min="3349" max="3349" width="11" style="1" customWidth="1"/>
    <col min="3350" max="3350" width="11.85546875" style="1" customWidth="1"/>
    <col min="3351" max="3351" width="12.7109375" style="1" customWidth="1"/>
    <col min="3352" max="3352" width="13" style="1" customWidth="1"/>
    <col min="3353" max="3589" width="9.140625" style="1"/>
    <col min="3590" max="3590" width="10.140625" style="1" customWidth="1"/>
    <col min="3591" max="3594" width="9.140625" style="1"/>
    <col min="3595" max="3595" width="13.7109375" style="1" customWidth="1"/>
    <col min="3596" max="3596" width="12.42578125" style="1" customWidth="1"/>
    <col min="3597" max="3599" width="11.140625" style="1" customWidth="1"/>
    <col min="3600" max="3600" width="12.28515625" style="1" customWidth="1"/>
    <col min="3601" max="3601" width="10.42578125" style="1" customWidth="1"/>
    <col min="3602" max="3602" width="13.7109375" style="1" customWidth="1"/>
    <col min="3603" max="3603" width="14.28515625" style="1" customWidth="1"/>
    <col min="3604" max="3604" width="13.42578125" style="1" customWidth="1"/>
    <col min="3605" max="3605" width="11" style="1" customWidth="1"/>
    <col min="3606" max="3606" width="11.85546875" style="1" customWidth="1"/>
    <col min="3607" max="3607" width="12.7109375" style="1" customWidth="1"/>
    <col min="3608" max="3608" width="13" style="1" customWidth="1"/>
    <col min="3609" max="3845" width="9.140625" style="1"/>
    <col min="3846" max="3846" width="10.140625" style="1" customWidth="1"/>
    <col min="3847" max="3850" width="9.140625" style="1"/>
    <col min="3851" max="3851" width="13.7109375" style="1" customWidth="1"/>
    <col min="3852" max="3852" width="12.42578125" style="1" customWidth="1"/>
    <col min="3853" max="3855" width="11.140625" style="1" customWidth="1"/>
    <col min="3856" max="3856" width="12.28515625" style="1" customWidth="1"/>
    <col min="3857" max="3857" width="10.42578125" style="1" customWidth="1"/>
    <col min="3858" max="3858" width="13.7109375" style="1" customWidth="1"/>
    <col min="3859" max="3859" width="14.28515625" style="1" customWidth="1"/>
    <col min="3860" max="3860" width="13.42578125" style="1" customWidth="1"/>
    <col min="3861" max="3861" width="11" style="1" customWidth="1"/>
    <col min="3862" max="3862" width="11.85546875" style="1" customWidth="1"/>
    <col min="3863" max="3863" width="12.7109375" style="1" customWidth="1"/>
    <col min="3864" max="3864" width="13" style="1" customWidth="1"/>
    <col min="3865" max="4101" width="9.140625" style="1"/>
    <col min="4102" max="4102" width="10.140625" style="1" customWidth="1"/>
    <col min="4103" max="4106" width="9.140625" style="1"/>
    <col min="4107" max="4107" width="13.7109375" style="1" customWidth="1"/>
    <col min="4108" max="4108" width="12.42578125" style="1" customWidth="1"/>
    <col min="4109" max="4111" width="11.140625" style="1" customWidth="1"/>
    <col min="4112" max="4112" width="12.28515625" style="1" customWidth="1"/>
    <col min="4113" max="4113" width="10.42578125" style="1" customWidth="1"/>
    <col min="4114" max="4114" width="13.7109375" style="1" customWidth="1"/>
    <col min="4115" max="4115" width="14.28515625" style="1" customWidth="1"/>
    <col min="4116" max="4116" width="13.42578125" style="1" customWidth="1"/>
    <col min="4117" max="4117" width="11" style="1" customWidth="1"/>
    <col min="4118" max="4118" width="11.85546875" style="1" customWidth="1"/>
    <col min="4119" max="4119" width="12.7109375" style="1" customWidth="1"/>
    <col min="4120" max="4120" width="13" style="1" customWidth="1"/>
    <col min="4121" max="4357" width="9.140625" style="1"/>
    <col min="4358" max="4358" width="10.140625" style="1" customWidth="1"/>
    <col min="4359" max="4362" width="9.140625" style="1"/>
    <col min="4363" max="4363" width="13.7109375" style="1" customWidth="1"/>
    <col min="4364" max="4364" width="12.42578125" style="1" customWidth="1"/>
    <col min="4365" max="4367" width="11.140625" style="1" customWidth="1"/>
    <col min="4368" max="4368" width="12.28515625" style="1" customWidth="1"/>
    <col min="4369" max="4369" width="10.42578125" style="1" customWidth="1"/>
    <col min="4370" max="4370" width="13.7109375" style="1" customWidth="1"/>
    <col min="4371" max="4371" width="14.28515625" style="1" customWidth="1"/>
    <col min="4372" max="4372" width="13.42578125" style="1" customWidth="1"/>
    <col min="4373" max="4373" width="11" style="1" customWidth="1"/>
    <col min="4374" max="4374" width="11.85546875" style="1" customWidth="1"/>
    <col min="4375" max="4375" width="12.7109375" style="1" customWidth="1"/>
    <col min="4376" max="4376" width="13" style="1" customWidth="1"/>
    <col min="4377" max="4613" width="9.140625" style="1"/>
    <col min="4614" max="4614" width="10.140625" style="1" customWidth="1"/>
    <col min="4615" max="4618" width="9.140625" style="1"/>
    <col min="4619" max="4619" width="13.7109375" style="1" customWidth="1"/>
    <col min="4620" max="4620" width="12.42578125" style="1" customWidth="1"/>
    <col min="4621" max="4623" width="11.140625" style="1" customWidth="1"/>
    <col min="4624" max="4624" width="12.28515625" style="1" customWidth="1"/>
    <col min="4625" max="4625" width="10.42578125" style="1" customWidth="1"/>
    <col min="4626" max="4626" width="13.7109375" style="1" customWidth="1"/>
    <col min="4627" max="4627" width="14.28515625" style="1" customWidth="1"/>
    <col min="4628" max="4628" width="13.42578125" style="1" customWidth="1"/>
    <col min="4629" max="4629" width="11" style="1" customWidth="1"/>
    <col min="4630" max="4630" width="11.85546875" style="1" customWidth="1"/>
    <col min="4631" max="4631" width="12.7109375" style="1" customWidth="1"/>
    <col min="4632" max="4632" width="13" style="1" customWidth="1"/>
    <col min="4633" max="4869" width="9.140625" style="1"/>
    <col min="4870" max="4870" width="10.140625" style="1" customWidth="1"/>
    <col min="4871" max="4874" width="9.140625" style="1"/>
    <col min="4875" max="4875" width="13.7109375" style="1" customWidth="1"/>
    <col min="4876" max="4876" width="12.42578125" style="1" customWidth="1"/>
    <col min="4877" max="4879" width="11.140625" style="1" customWidth="1"/>
    <col min="4880" max="4880" width="12.28515625" style="1" customWidth="1"/>
    <col min="4881" max="4881" width="10.42578125" style="1" customWidth="1"/>
    <col min="4882" max="4882" width="13.7109375" style="1" customWidth="1"/>
    <col min="4883" max="4883" width="14.28515625" style="1" customWidth="1"/>
    <col min="4884" max="4884" width="13.42578125" style="1" customWidth="1"/>
    <col min="4885" max="4885" width="11" style="1" customWidth="1"/>
    <col min="4886" max="4886" width="11.85546875" style="1" customWidth="1"/>
    <col min="4887" max="4887" width="12.7109375" style="1" customWidth="1"/>
    <col min="4888" max="4888" width="13" style="1" customWidth="1"/>
    <col min="4889" max="5125" width="9.140625" style="1"/>
    <col min="5126" max="5126" width="10.140625" style="1" customWidth="1"/>
    <col min="5127" max="5130" width="9.140625" style="1"/>
    <col min="5131" max="5131" width="13.7109375" style="1" customWidth="1"/>
    <col min="5132" max="5132" width="12.42578125" style="1" customWidth="1"/>
    <col min="5133" max="5135" width="11.140625" style="1" customWidth="1"/>
    <col min="5136" max="5136" width="12.28515625" style="1" customWidth="1"/>
    <col min="5137" max="5137" width="10.42578125" style="1" customWidth="1"/>
    <col min="5138" max="5138" width="13.7109375" style="1" customWidth="1"/>
    <col min="5139" max="5139" width="14.28515625" style="1" customWidth="1"/>
    <col min="5140" max="5140" width="13.42578125" style="1" customWidth="1"/>
    <col min="5141" max="5141" width="11" style="1" customWidth="1"/>
    <col min="5142" max="5142" width="11.85546875" style="1" customWidth="1"/>
    <col min="5143" max="5143" width="12.7109375" style="1" customWidth="1"/>
    <col min="5144" max="5144" width="13" style="1" customWidth="1"/>
    <col min="5145" max="5381" width="9.140625" style="1"/>
    <col min="5382" max="5382" width="10.140625" style="1" customWidth="1"/>
    <col min="5383" max="5386" width="9.140625" style="1"/>
    <col min="5387" max="5387" width="13.7109375" style="1" customWidth="1"/>
    <col min="5388" max="5388" width="12.42578125" style="1" customWidth="1"/>
    <col min="5389" max="5391" width="11.140625" style="1" customWidth="1"/>
    <col min="5392" max="5392" width="12.28515625" style="1" customWidth="1"/>
    <col min="5393" max="5393" width="10.42578125" style="1" customWidth="1"/>
    <col min="5394" max="5394" width="13.7109375" style="1" customWidth="1"/>
    <col min="5395" max="5395" width="14.28515625" style="1" customWidth="1"/>
    <col min="5396" max="5396" width="13.42578125" style="1" customWidth="1"/>
    <col min="5397" max="5397" width="11" style="1" customWidth="1"/>
    <col min="5398" max="5398" width="11.85546875" style="1" customWidth="1"/>
    <col min="5399" max="5399" width="12.7109375" style="1" customWidth="1"/>
    <col min="5400" max="5400" width="13" style="1" customWidth="1"/>
    <col min="5401" max="5637" width="9.140625" style="1"/>
    <col min="5638" max="5638" width="10.140625" style="1" customWidth="1"/>
    <col min="5639" max="5642" width="9.140625" style="1"/>
    <col min="5643" max="5643" width="13.7109375" style="1" customWidth="1"/>
    <col min="5644" max="5644" width="12.42578125" style="1" customWidth="1"/>
    <col min="5645" max="5647" width="11.140625" style="1" customWidth="1"/>
    <col min="5648" max="5648" width="12.28515625" style="1" customWidth="1"/>
    <col min="5649" max="5649" width="10.42578125" style="1" customWidth="1"/>
    <col min="5650" max="5650" width="13.7109375" style="1" customWidth="1"/>
    <col min="5651" max="5651" width="14.28515625" style="1" customWidth="1"/>
    <col min="5652" max="5652" width="13.42578125" style="1" customWidth="1"/>
    <col min="5653" max="5653" width="11" style="1" customWidth="1"/>
    <col min="5654" max="5654" width="11.85546875" style="1" customWidth="1"/>
    <col min="5655" max="5655" width="12.7109375" style="1" customWidth="1"/>
    <col min="5656" max="5656" width="13" style="1" customWidth="1"/>
    <col min="5657" max="5893" width="9.140625" style="1"/>
    <col min="5894" max="5894" width="10.140625" style="1" customWidth="1"/>
    <col min="5895" max="5898" width="9.140625" style="1"/>
    <col min="5899" max="5899" width="13.7109375" style="1" customWidth="1"/>
    <col min="5900" max="5900" width="12.42578125" style="1" customWidth="1"/>
    <col min="5901" max="5903" width="11.140625" style="1" customWidth="1"/>
    <col min="5904" max="5904" width="12.28515625" style="1" customWidth="1"/>
    <col min="5905" max="5905" width="10.42578125" style="1" customWidth="1"/>
    <col min="5906" max="5906" width="13.7109375" style="1" customWidth="1"/>
    <col min="5907" max="5907" width="14.28515625" style="1" customWidth="1"/>
    <col min="5908" max="5908" width="13.42578125" style="1" customWidth="1"/>
    <col min="5909" max="5909" width="11" style="1" customWidth="1"/>
    <col min="5910" max="5910" width="11.85546875" style="1" customWidth="1"/>
    <col min="5911" max="5911" width="12.7109375" style="1" customWidth="1"/>
    <col min="5912" max="5912" width="13" style="1" customWidth="1"/>
    <col min="5913" max="6149" width="9.140625" style="1"/>
    <col min="6150" max="6150" width="10.140625" style="1" customWidth="1"/>
    <col min="6151" max="6154" width="9.140625" style="1"/>
    <col min="6155" max="6155" width="13.7109375" style="1" customWidth="1"/>
    <col min="6156" max="6156" width="12.42578125" style="1" customWidth="1"/>
    <col min="6157" max="6159" width="11.140625" style="1" customWidth="1"/>
    <col min="6160" max="6160" width="12.28515625" style="1" customWidth="1"/>
    <col min="6161" max="6161" width="10.42578125" style="1" customWidth="1"/>
    <col min="6162" max="6162" width="13.7109375" style="1" customWidth="1"/>
    <col min="6163" max="6163" width="14.28515625" style="1" customWidth="1"/>
    <col min="6164" max="6164" width="13.42578125" style="1" customWidth="1"/>
    <col min="6165" max="6165" width="11" style="1" customWidth="1"/>
    <col min="6166" max="6166" width="11.85546875" style="1" customWidth="1"/>
    <col min="6167" max="6167" width="12.7109375" style="1" customWidth="1"/>
    <col min="6168" max="6168" width="13" style="1" customWidth="1"/>
    <col min="6169" max="6405" width="9.140625" style="1"/>
    <col min="6406" max="6406" width="10.140625" style="1" customWidth="1"/>
    <col min="6407" max="6410" width="9.140625" style="1"/>
    <col min="6411" max="6411" width="13.7109375" style="1" customWidth="1"/>
    <col min="6412" max="6412" width="12.42578125" style="1" customWidth="1"/>
    <col min="6413" max="6415" width="11.140625" style="1" customWidth="1"/>
    <col min="6416" max="6416" width="12.28515625" style="1" customWidth="1"/>
    <col min="6417" max="6417" width="10.42578125" style="1" customWidth="1"/>
    <col min="6418" max="6418" width="13.7109375" style="1" customWidth="1"/>
    <col min="6419" max="6419" width="14.28515625" style="1" customWidth="1"/>
    <col min="6420" max="6420" width="13.42578125" style="1" customWidth="1"/>
    <col min="6421" max="6421" width="11" style="1" customWidth="1"/>
    <col min="6422" max="6422" width="11.85546875" style="1" customWidth="1"/>
    <col min="6423" max="6423" width="12.7109375" style="1" customWidth="1"/>
    <col min="6424" max="6424" width="13" style="1" customWidth="1"/>
    <col min="6425" max="6661" width="9.140625" style="1"/>
    <col min="6662" max="6662" width="10.140625" style="1" customWidth="1"/>
    <col min="6663" max="6666" width="9.140625" style="1"/>
    <col min="6667" max="6667" width="13.7109375" style="1" customWidth="1"/>
    <col min="6668" max="6668" width="12.42578125" style="1" customWidth="1"/>
    <col min="6669" max="6671" width="11.140625" style="1" customWidth="1"/>
    <col min="6672" max="6672" width="12.28515625" style="1" customWidth="1"/>
    <col min="6673" max="6673" width="10.42578125" style="1" customWidth="1"/>
    <col min="6674" max="6674" width="13.7109375" style="1" customWidth="1"/>
    <col min="6675" max="6675" width="14.28515625" style="1" customWidth="1"/>
    <col min="6676" max="6676" width="13.42578125" style="1" customWidth="1"/>
    <col min="6677" max="6677" width="11" style="1" customWidth="1"/>
    <col min="6678" max="6678" width="11.85546875" style="1" customWidth="1"/>
    <col min="6679" max="6679" width="12.7109375" style="1" customWidth="1"/>
    <col min="6680" max="6680" width="13" style="1" customWidth="1"/>
    <col min="6681" max="6917" width="9.140625" style="1"/>
    <col min="6918" max="6918" width="10.140625" style="1" customWidth="1"/>
    <col min="6919" max="6922" width="9.140625" style="1"/>
    <col min="6923" max="6923" width="13.7109375" style="1" customWidth="1"/>
    <col min="6924" max="6924" width="12.42578125" style="1" customWidth="1"/>
    <col min="6925" max="6927" width="11.140625" style="1" customWidth="1"/>
    <col min="6928" max="6928" width="12.28515625" style="1" customWidth="1"/>
    <col min="6929" max="6929" width="10.42578125" style="1" customWidth="1"/>
    <col min="6930" max="6930" width="13.7109375" style="1" customWidth="1"/>
    <col min="6931" max="6931" width="14.28515625" style="1" customWidth="1"/>
    <col min="6932" max="6932" width="13.42578125" style="1" customWidth="1"/>
    <col min="6933" max="6933" width="11" style="1" customWidth="1"/>
    <col min="6934" max="6934" width="11.85546875" style="1" customWidth="1"/>
    <col min="6935" max="6935" width="12.7109375" style="1" customWidth="1"/>
    <col min="6936" max="6936" width="13" style="1" customWidth="1"/>
    <col min="6937" max="7173" width="9.140625" style="1"/>
    <col min="7174" max="7174" width="10.140625" style="1" customWidth="1"/>
    <col min="7175" max="7178" width="9.140625" style="1"/>
    <col min="7179" max="7179" width="13.7109375" style="1" customWidth="1"/>
    <col min="7180" max="7180" width="12.42578125" style="1" customWidth="1"/>
    <col min="7181" max="7183" width="11.140625" style="1" customWidth="1"/>
    <col min="7184" max="7184" width="12.28515625" style="1" customWidth="1"/>
    <col min="7185" max="7185" width="10.42578125" style="1" customWidth="1"/>
    <col min="7186" max="7186" width="13.7109375" style="1" customWidth="1"/>
    <col min="7187" max="7187" width="14.28515625" style="1" customWidth="1"/>
    <col min="7188" max="7188" width="13.42578125" style="1" customWidth="1"/>
    <col min="7189" max="7189" width="11" style="1" customWidth="1"/>
    <col min="7190" max="7190" width="11.85546875" style="1" customWidth="1"/>
    <col min="7191" max="7191" width="12.7109375" style="1" customWidth="1"/>
    <col min="7192" max="7192" width="13" style="1" customWidth="1"/>
    <col min="7193" max="7429" width="9.140625" style="1"/>
    <col min="7430" max="7430" width="10.140625" style="1" customWidth="1"/>
    <col min="7431" max="7434" width="9.140625" style="1"/>
    <col min="7435" max="7435" width="13.7109375" style="1" customWidth="1"/>
    <col min="7436" max="7436" width="12.42578125" style="1" customWidth="1"/>
    <col min="7437" max="7439" width="11.140625" style="1" customWidth="1"/>
    <col min="7440" max="7440" width="12.28515625" style="1" customWidth="1"/>
    <col min="7441" max="7441" width="10.42578125" style="1" customWidth="1"/>
    <col min="7442" max="7442" width="13.7109375" style="1" customWidth="1"/>
    <col min="7443" max="7443" width="14.28515625" style="1" customWidth="1"/>
    <col min="7444" max="7444" width="13.42578125" style="1" customWidth="1"/>
    <col min="7445" max="7445" width="11" style="1" customWidth="1"/>
    <col min="7446" max="7446" width="11.85546875" style="1" customWidth="1"/>
    <col min="7447" max="7447" width="12.7109375" style="1" customWidth="1"/>
    <col min="7448" max="7448" width="13" style="1" customWidth="1"/>
    <col min="7449" max="7685" width="9.140625" style="1"/>
    <col min="7686" max="7686" width="10.140625" style="1" customWidth="1"/>
    <col min="7687" max="7690" width="9.140625" style="1"/>
    <col min="7691" max="7691" width="13.7109375" style="1" customWidth="1"/>
    <col min="7692" max="7692" width="12.42578125" style="1" customWidth="1"/>
    <col min="7693" max="7695" width="11.140625" style="1" customWidth="1"/>
    <col min="7696" max="7696" width="12.28515625" style="1" customWidth="1"/>
    <col min="7697" max="7697" width="10.42578125" style="1" customWidth="1"/>
    <col min="7698" max="7698" width="13.7109375" style="1" customWidth="1"/>
    <col min="7699" max="7699" width="14.28515625" style="1" customWidth="1"/>
    <col min="7700" max="7700" width="13.42578125" style="1" customWidth="1"/>
    <col min="7701" max="7701" width="11" style="1" customWidth="1"/>
    <col min="7702" max="7702" width="11.85546875" style="1" customWidth="1"/>
    <col min="7703" max="7703" width="12.7109375" style="1" customWidth="1"/>
    <col min="7704" max="7704" width="13" style="1" customWidth="1"/>
    <col min="7705" max="7941" width="9.140625" style="1"/>
    <col min="7942" max="7942" width="10.140625" style="1" customWidth="1"/>
    <col min="7943" max="7946" width="9.140625" style="1"/>
    <col min="7947" max="7947" width="13.7109375" style="1" customWidth="1"/>
    <col min="7948" max="7948" width="12.42578125" style="1" customWidth="1"/>
    <col min="7949" max="7951" width="11.140625" style="1" customWidth="1"/>
    <col min="7952" max="7952" width="12.28515625" style="1" customWidth="1"/>
    <col min="7953" max="7953" width="10.42578125" style="1" customWidth="1"/>
    <col min="7954" max="7954" width="13.7109375" style="1" customWidth="1"/>
    <col min="7955" max="7955" width="14.28515625" style="1" customWidth="1"/>
    <col min="7956" max="7956" width="13.42578125" style="1" customWidth="1"/>
    <col min="7957" max="7957" width="11" style="1" customWidth="1"/>
    <col min="7958" max="7958" width="11.85546875" style="1" customWidth="1"/>
    <col min="7959" max="7959" width="12.7109375" style="1" customWidth="1"/>
    <col min="7960" max="7960" width="13" style="1" customWidth="1"/>
    <col min="7961" max="8197" width="9.140625" style="1"/>
    <col min="8198" max="8198" width="10.140625" style="1" customWidth="1"/>
    <col min="8199" max="8202" width="9.140625" style="1"/>
    <col min="8203" max="8203" width="13.7109375" style="1" customWidth="1"/>
    <col min="8204" max="8204" width="12.42578125" style="1" customWidth="1"/>
    <col min="8205" max="8207" width="11.140625" style="1" customWidth="1"/>
    <col min="8208" max="8208" width="12.28515625" style="1" customWidth="1"/>
    <col min="8209" max="8209" width="10.42578125" style="1" customWidth="1"/>
    <col min="8210" max="8210" width="13.7109375" style="1" customWidth="1"/>
    <col min="8211" max="8211" width="14.28515625" style="1" customWidth="1"/>
    <col min="8212" max="8212" width="13.42578125" style="1" customWidth="1"/>
    <col min="8213" max="8213" width="11" style="1" customWidth="1"/>
    <col min="8214" max="8214" width="11.85546875" style="1" customWidth="1"/>
    <col min="8215" max="8215" width="12.7109375" style="1" customWidth="1"/>
    <col min="8216" max="8216" width="13" style="1" customWidth="1"/>
    <col min="8217" max="8453" width="9.140625" style="1"/>
    <col min="8454" max="8454" width="10.140625" style="1" customWidth="1"/>
    <col min="8455" max="8458" width="9.140625" style="1"/>
    <col min="8459" max="8459" width="13.7109375" style="1" customWidth="1"/>
    <col min="8460" max="8460" width="12.42578125" style="1" customWidth="1"/>
    <col min="8461" max="8463" width="11.140625" style="1" customWidth="1"/>
    <col min="8464" max="8464" width="12.28515625" style="1" customWidth="1"/>
    <col min="8465" max="8465" width="10.42578125" style="1" customWidth="1"/>
    <col min="8466" max="8466" width="13.7109375" style="1" customWidth="1"/>
    <col min="8467" max="8467" width="14.28515625" style="1" customWidth="1"/>
    <col min="8468" max="8468" width="13.42578125" style="1" customWidth="1"/>
    <col min="8469" max="8469" width="11" style="1" customWidth="1"/>
    <col min="8470" max="8470" width="11.85546875" style="1" customWidth="1"/>
    <col min="8471" max="8471" width="12.7109375" style="1" customWidth="1"/>
    <col min="8472" max="8472" width="13" style="1" customWidth="1"/>
    <col min="8473" max="8709" width="9.140625" style="1"/>
    <col min="8710" max="8710" width="10.140625" style="1" customWidth="1"/>
    <col min="8711" max="8714" width="9.140625" style="1"/>
    <col min="8715" max="8715" width="13.7109375" style="1" customWidth="1"/>
    <col min="8716" max="8716" width="12.42578125" style="1" customWidth="1"/>
    <col min="8717" max="8719" width="11.140625" style="1" customWidth="1"/>
    <col min="8720" max="8720" width="12.28515625" style="1" customWidth="1"/>
    <col min="8721" max="8721" width="10.42578125" style="1" customWidth="1"/>
    <col min="8722" max="8722" width="13.7109375" style="1" customWidth="1"/>
    <col min="8723" max="8723" width="14.28515625" style="1" customWidth="1"/>
    <col min="8724" max="8724" width="13.42578125" style="1" customWidth="1"/>
    <col min="8725" max="8725" width="11" style="1" customWidth="1"/>
    <col min="8726" max="8726" width="11.85546875" style="1" customWidth="1"/>
    <col min="8727" max="8727" width="12.7109375" style="1" customWidth="1"/>
    <col min="8728" max="8728" width="13" style="1" customWidth="1"/>
    <col min="8729" max="8965" width="9.140625" style="1"/>
    <col min="8966" max="8966" width="10.140625" style="1" customWidth="1"/>
    <col min="8967" max="8970" width="9.140625" style="1"/>
    <col min="8971" max="8971" width="13.7109375" style="1" customWidth="1"/>
    <col min="8972" max="8972" width="12.42578125" style="1" customWidth="1"/>
    <col min="8973" max="8975" width="11.140625" style="1" customWidth="1"/>
    <col min="8976" max="8976" width="12.28515625" style="1" customWidth="1"/>
    <col min="8977" max="8977" width="10.42578125" style="1" customWidth="1"/>
    <col min="8978" max="8978" width="13.7109375" style="1" customWidth="1"/>
    <col min="8979" max="8979" width="14.28515625" style="1" customWidth="1"/>
    <col min="8980" max="8980" width="13.42578125" style="1" customWidth="1"/>
    <col min="8981" max="8981" width="11" style="1" customWidth="1"/>
    <col min="8982" max="8982" width="11.85546875" style="1" customWidth="1"/>
    <col min="8983" max="8983" width="12.7109375" style="1" customWidth="1"/>
    <col min="8984" max="8984" width="13" style="1" customWidth="1"/>
    <col min="8985" max="9221" width="9.140625" style="1"/>
    <col min="9222" max="9222" width="10.140625" style="1" customWidth="1"/>
    <col min="9223" max="9226" width="9.140625" style="1"/>
    <col min="9227" max="9227" width="13.7109375" style="1" customWidth="1"/>
    <col min="9228" max="9228" width="12.42578125" style="1" customWidth="1"/>
    <col min="9229" max="9231" width="11.140625" style="1" customWidth="1"/>
    <col min="9232" max="9232" width="12.28515625" style="1" customWidth="1"/>
    <col min="9233" max="9233" width="10.42578125" style="1" customWidth="1"/>
    <col min="9234" max="9234" width="13.7109375" style="1" customWidth="1"/>
    <col min="9235" max="9235" width="14.28515625" style="1" customWidth="1"/>
    <col min="9236" max="9236" width="13.42578125" style="1" customWidth="1"/>
    <col min="9237" max="9237" width="11" style="1" customWidth="1"/>
    <col min="9238" max="9238" width="11.85546875" style="1" customWidth="1"/>
    <col min="9239" max="9239" width="12.7109375" style="1" customWidth="1"/>
    <col min="9240" max="9240" width="13" style="1" customWidth="1"/>
    <col min="9241" max="9477" width="9.140625" style="1"/>
    <col min="9478" max="9478" width="10.140625" style="1" customWidth="1"/>
    <col min="9479" max="9482" width="9.140625" style="1"/>
    <col min="9483" max="9483" width="13.7109375" style="1" customWidth="1"/>
    <col min="9484" max="9484" width="12.42578125" style="1" customWidth="1"/>
    <col min="9485" max="9487" width="11.140625" style="1" customWidth="1"/>
    <col min="9488" max="9488" width="12.28515625" style="1" customWidth="1"/>
    <col min="9489" max="9489" width="10.42578125" style="1" customWidth="1"/>
    <col min="9490" max="9490" width="13.7109375" style="1" customWidth="1"/>
    <col min="9491" max="9491" width="14.28515625" style="1" customWidth="1"/>
    <col min="9492" max="9492" width="13.42578125" style="1" customWidth="1"/>
    <col min="9493" max="9493" width="11" style="1" customWidth="1"/>
    <col min="9494" max="9494" width="11.85546875" style="1" customWidth="1"/>
    <col min="9495" max="9495" width="12.7109375" style="1" customWidth="1"/>
    <col min="9496" max="9496" width="13" style="1" customWidth="1"/>
    <col min="9497" max="9733" width="9.140625" style="1"/>
    <col min="9734" max="9734" width="10.140625" style="1" customWidth="1"/>
    <col min="9735" max="9738" width="9.140625" style="1"/>
    <col min="9739" max="9739" width="13.7109375" style="1" customWidth="1"/>
    <col min="9740" max="9740" width="12.42578125" style="1" customWidth="1"/>
    <col min="9741" max="9743" width="11.140625" style="1" customWidth="1"/>
    <col min="9744" max="9744" width="12.28515625" style="1" customWidth="1"/>
    <col min="9745" max="9745" width="10.42578125" style="1" customWidth="1"/>
    <col min="9746" max="9746" width="13.7109375" style="1" customWidth="1"/>
    <col min="9747" max="9747" width="14.28515625" style="1" customWidth="1"/>
    <col min="9748" max="9748" width="13.42578125" style="1" customWidth="1"/>
    <col min="9749" max="9749" width="11" style="1" customWidth="1"/>
    <col min="9750" max="9750" width="11.85546875" style="1" customWidth="1"/>
    <col min="9751" max="9751" width="12.7109375" style="1" customWidth="1"/>
    <col min="9752" max="9752" width="13" style="1" customWidth="1"/>
    <col min="9753" max="9989" width="9.140625" style="1"/>
    <col min="9990" max="9990" width="10.140625" style="1" customWidth="1"/>
    <col min="9991" max="9994" width="9.140625" style="1"/>
    <col min="9995" max="9995" width="13.7109375" style="1" customWidth="1"/>
    <col min="9996" max="9996" width="12.42578125" style="1" customWidth="1"/>
    <col min="9997" max="9999" width="11.140625" style="1" customWidth="1"/>
    <col min="10000" max="10000" width="12.28515625" style="1" customWidth="1"/>
    <col min="10001" max="10001" width="10.42578125" style="1" customWidth="1"/>
    <col min="10002" max="10002" width="13.7109375" style="1" customWidth="1"/>
    <col min="10003" max="10003" width="14.28515625" style="1" customWidth="1"/>
    <col min="10004" max="10004" width="13.42578125" style="1" customWidth="1"/>
    <col min="10005" max="10005" width="11" style="1" customWidth="1"/>
    <col min="10006" max="10006" width="11.85546875" style="1" customWidth="1"/>
    <col min="10007" max="10007" width="12.7109375" style="1" customWidth="1"/>
    <col min="10008" max="10008" width="13" style="1" customWidth="1"/>
    <col min="10009" max="10245" width="9.140625" style="1"/>
    <col min="10246" max="10246" width="10.140625" style="1" customWidth="1"/>
    <col min="10247" max="10250" width="9.140625" style="1"/>
    <col min="10251" max="10251" width="13.7109375" style="1" customWidth="1"/>
    <col min="10252" max="10252" width="12.42578125" style="1" customWidth="1"/>
    <col min="10253" max="10255" width="11.140625" style="1" customWidth="1"/>
    <col min="10256" max="10256" width="12.28515625" style="1" customWidth="1"/>
    <col min="10257" max="10257" width="10.42578125" style="1" customWidth="1"/>
    <col min="10258" max="10258" width="13.7109375" style="1" customWidth="1"/>
    <col min="10259" max="10259" width="14.28515625" style="1" customWidth="1"/>
    <col min="10260" max="10260" width="13.42578125" style="1" customWidth="1"/>
    <col min="10261" max="10261" width="11" style="1" customWidth="1"/>
    <col min="10262" max="10262" width="11.85546875" style="1" customWidth="1"/>
    <col min="10263" max="10263" width="12.7109375" style="1" customWidth="1"/>
    <col min="10264" max="10264" width="13" style="1" customWidth="1"/>
    <col min="10265" max="10501" width="9.140625" style="1"/>
    <col min="10502" max="10502" width="10.140625" style="1" customWidth="1"/>
    <col min="10503" max="10506" width="9.140625" style="1"/>
    <col min="10507" max="10507" width="13.7109375" style="1" customWidth="1"/>
    <col min="10508" max="10508" width="12.42578125" style="1" customWidth="1"/>
    <col min="10509" max="10511" width="11.140625" style="1" customWidth="1"/>
    <col min="10512" max="10512" width="12.28515625" style="1" customWidth="1"/>
    <col min="10513" max="10513" width="10.42578125" style="1" customWidth="1"/>
    <col min="10514" max="10514" width="13.7109375" style="1" customWidth="1"/>
    <col min="10515" max="10515" width="14.28515625" style="1" customWidth="1"/>
    <col min="10516" max="10516" width="13.42578125" style="1" customWidth="1"/>
    <col min="10517" max="10517" width="11" style="1" customWidth="1"/>
    <col min="10518" max="10518" width="11.85546875" style="1" customWidth="1"/>
    <col min="10519" max="10519" width="12.7109375" style="1" customWidth="1"/>
    <col min="10520" max="10520" width="13" style="1" customWidth="1"/>
    <col min="10521" max="10757" width="9.140625" style="1"/>
    <col min="10758" max="10758" width="10.140625" style="1" customWidth="1"/>
    <col min="10759" max="10762" width="9.140625" style="1"/>
    <col min="10763" max="10763" width="13.7109375" style="1" customWidth="1"/>
    <col min="10764" max="10764" width="12.42578125" style="1" customWidth="1"/>
    <col min="10765" max="10767" width="11.140625" style="1" customWidth="1"/>
    <col min="10768" max="10768" width="12.28515625" style="1" customWidth="1"/>
    <col min="10769" max="10769" width="10.42578125" style="1" customWidth="1"/>
    <col min="10770" max="10770" width="13.7109375" style="1" customWidth="1"/>
    <col min="10771" max="10771" width="14.28515625" style="1" customWidth="1"/>
    <col min="10772" max="10772" width="13.42578125" style="1" customWidth="1"/>
    <col min="10773" max="10773" width="11" style="1" customWidth="1"/>
    <col min="10774" max="10774" width="11.85546875" style="1" customWidth="1"/>
    <col min="10775" max="10775" width="12.7109375" style="1" customWidth="1"/>
    <col min="10776" max="10776" width="13" style="1" customWidth="1"/>
    <col min="10777" max="11013" width="9.140625" style="1"/>
    <col min="11014" max="11014" width="10.140625" style="1" customWidth="1"/>
    <col min="11015" max="11018" width="9.140625" style="1"/>
    <col min="11019" max="11019" width="13.7109375" style="1" customWidth="1"/>
    <col min="11020" max="11020" width="12.42578125" style="1" customWidth="1"/>
    <col min="11021" max="11023" width="11.140625" style="1" customWidth="1"/>
    <col min="11024" max="11024" width="12.28515625" style="1" customWidth="1"/>
    <col min="11025" max="11025" width="10.42578125" style="1" customWidth="1"/>
    <col min="11026" max="11026" width="13.7109375" style="1" customWidth="1"/>
    <col min="11027" max="11027" width="14.28515625" style="1" customWidth="1"/>
    <col min="11028" max="11028" width="13.42578125" style="1" customWidth="1"/>
    <col min="11029" max="11029" width="11" style="1" customWidth="1"/>
    <col min="11030" max="11030" width="11.85546875" style="1" customWidth="1"/>
    <col min="11031" max="11031" width="12.7109375" style="1" customWidth="1"/>
    <col min="11032" max="11032" width="13" style="1" customWidth="1"/>
    <col min="11033" max="11269" width="9.140625" style="1"/>
    <col min="11270" max="11270" width="10.140625" style="1" customWidth="1"/>
    <col min="11271" max="11274" width="9.140625" style="1"/>
    <col min="11275" max="11275" width="13.7109375" style="1" customWidth="1"/>
    <col min="11276" max="11276" width="12.42578125" style="1" customWidth="1"/>
    <col min="11277" max="11279" width="11.140625" style="1" customWidth="1"/>
    <col min="11280" max="11280" width="12.28515625" style="1" customWidth="1"/>
    <col min="11281" max="11281" width="10.42578125" style="1" customWidth="1"/>
    <col min="11282" max="11282" width="13.7109375" style="1" customWidth="1"/>
    <col min="11283" max="11283" width="14.28515625" style="1" customWidth="1"/>
    <col min="11284" max="11284" width="13.42578125" style="1" customWidth="1"/>
    <col min="11285" max="11285" width="11" style="1" customWidth="1"/>
    <col min="11286" max="11286" width="11.85546875" style="1" customWidth="1"/>
    <col min="11287" max="11287" width="12.7109375" style="1" customWidth="1"/>
    <col min="11288" max="11288" width="13" style="1" customWidth="1"/>
    <col min="11289" max="11525" width="9.140625" style="1"/>
    <col min="11526" max="11526" width="10.140625" style="1" customWidth="1"/>
    <col min="11527" max="11530" width="9.140625" style="1"/>
    <col min="11531" max="11531" width="13.7109375" style="1" customWidth="1"/>
    <col min="11532" max="11532" width="12.42578125" style="1" customWidth="1"/>
    <col min="11533" max="11535" width="11.140625" style="1" customWidth="1"/>
    <col min="11536" max="11536" width="12.28515625" style="1" customWidth="1"/>
    <col min="11537" max="11537" width="10.42578125" style="1" customWidth="1"/>
    <col min="11538" max="11538" width="13.7109375" style="1" customWidth="1"/>
    <col min="11539" max="11539" width="14.28515625" style="1" customWidth="1"/>
    <col min="11540" max="11540" width="13.42578125" style="1" customWidth="1"/>
    <col min="11541" max="11541" width="11" style="1" customWidth="1"/>
    <col min="11542" max="11542" width="11.85546875" style="1" customWidth="1"/>
    <col min="11543" max="11543" width="12.7109375" style="1" customWidth="1"/>
    <col min="11544" max="11544" width="13" style="1" customWidth="1"/>
    <col min="11545" max="11781" width="9.140625" style="1"/>
    <col min="11782" max="11782" width="10.140625" style="1" customWidth="1"/>
    <col min="11783" max="11786" width="9.140625" style="1"/>
    <col min="11787" max="11787" width="13.7109375" style="1" customWidth="1"/>
    <col min="11788" max="11788" width="12.42578125" style="1" customWidth="1"/>
    <col min="11789" max="11791" width="11.140625" style="1" customWidth="1"/>
    <col min="11792" max="11792" width="12.28515625" style="1" customWidth="1"/>
    <col min="11793" max="11793" width="10.42578125" style="1" customWidth="1"/>
    <col min="11794" max="11794" width="13.7109375" style="1" customWidth="1"/>
    <col min="11795" max="11795" width="14.28515625" style="1" customWidth="1"/>
    <col min="11796" max="11796" width="13.42578125" style="1" customWidth="1"/>
    <col min="11797" max="11797" width="11" style="1" customWidth="1"/>
    <col min="11798" max="11798" width="11.85546875" style="1" customWidth="1"/>
    <col min="11799" max="11799" width="12.7109375" style="1" customWidth="1"/>
    <col min="11800" max="11800" width="13" style="1" customWidth="1"/>
    <col min="11801" max="12037" width="9.140625" style="1"/>
    <col min="12038" max="12038" width="10.140625" style="1" customWidth="1"/>
    <col min="12039" max="12042" width="9.140625" style="1"/>
    <col min="12043" max="12043" width="13.7109375" style="1" customWidth="1"/>
    <col min="12044" max="12044" width="12.42578125" style="1" customWidth="1"/>
    <col min="12045" max="12047" width="11.140625" style="1" customWidth="1"/>
    <col min="12048" max="12048" width="12.28515625" style="1" customWidth="1"/>
    <col min="12049" max="12049" width="10.42578125" style="1" customWidth="1"/>
    <col min="12050" max="12050" width="13.7109375" style="1" customWidth="1"/>
    <col min="12051" max="12051" width="14.28515625" style="1" customWidth="1"/>
    <col min="12052" max="12052" width="13.42578125" style="1" customWidth="1"/>
    <col min="12053" max="12053" width="11" style="1" customWidth="1"/>
    <col min="12054" max="12054" width="11.85546875" style="1" customWidth="1"/>
    <col min="12055" max="12055" width="12.7109375" style="1" customWidth="1"/>
    <col min="12056" max="12056" width="13" style="1" customWidth="1"/>
    <col min="12057" max="12293" width="9.140625" style="1"/>
    <col min="12294" max="12294" width="10.140625" style="1" customWidth="1"/>
    <col min="12295" max="12298" width="9.140625" style="1"/>
    <col min="12299" max="12299" width="13.7109375" style="1" customWidth="1"/>
    <col min="12300" max="12300" width="12.42578125" style="1" customWidth="1"/>
    <col min="12301" max="12303" width="11.140625" style="1" customWidth="1"/>
    <col min="12304" max="12304" width="12.28515625" style="1" customWidth="1"/>
    <col min="12305" max="12305" width="10.42578125" style="1" customWidth="1"/>
    <col min="12306" max="12306" width="13.7109375" style="1" customWidth="1"/>
    <col min="12307" max="12307" width="14.28515625" style="1" customWidth="1"/>
    <col min="12308" max="12308" width="13.42578125" style="1" customWidth="1"/>
    <col min="12309" max="12309" width="11" style="1" customWidth="1"/>
    <col min="12310" max="12310" width="11.85546875" style="1" customWidth="1"/>
    <col min="12311" max="12311" width="12.7109375" style="1" customWidth="1"/>
    <col min="12312" max="12312" width="13" style="1" customWidth="1"/>
    <col min="12313" max="12549" width="9.140625" style="1"/>
    <col min="12550" max="12550" width="10.140625" style="1" customWidth="1"/>
    <col min="12551" max="12554" width="9.140625" style="1"/>
    <col min="12555" max="12555" width="13.7109375" style="1" customWidth="1"/>
    <col min="12556" max="12556" width="12.42578125" style="1" customWidth="1"/>
    <col min="12557" max="12559" width="11.140625" style="1" customWidth="1"/>
    <col min="12560" max="12560" width="12.28515625" style="1" customWidth="1"/>
    <col min="12561" max="12561" width="10.42578125" style="1" customWidth="1"/>
    <col min="12562" max="12562" width="13.7109375" style="1" customWidth="1"/>
    <col min="12563" max="12563" width="14.28515625" style="1" customWidth="1"/>
    <col min="12564" max="12564" width="13.42578125" style="1" customWidth="1"/>
    <col min="12565" max="12565" width="11" style="1" customWidth="1"/>
    <col min="12566" max="12566" width="11.85546875" style="1" customWidth="1"/>
    <col min="12567" max="12567" width="12.7109375" style="1" customWidth="1"/>
    <col min="12568" max="12568" width="13" style="1" customWidth="1"/>
    <col min="12569" max="12805" width="9.140625" style="1"/>
    <col min="12806" max="12806" width="10.140625" style="1" customWidth="1"/>
    <col min="12807" max="12810" width="9.140625" style="1"/>
    <col min="12811" max="12811" width="13.7109375" style="1" customWidth="1"/>
    <col min="12812" max="12812" width="12.42578125" style="1" customWidth="1"/>
    <col min="12813" max="12815" width="11.140625" style="1" customWidth="1"/>
    <col min="12816" max="12816" width="12.28515625" style="1" customWidth="1"/>
    <col min="12817" max="12817" width="10.42578125" style="1" customWidth="1"/>
    <col min="12818" max="12818" width="13.7109375" style="1" customWidth="1"/>
    <col min="12819" max="12819" width="14.28515625" style="1" customWidth="1"/>
    <col min="12820" max="12820" width="13.42578125" style="1" customWidth="1"/>
    <col min="12821" max="12821" width="11" style="1" customWidth="1"/>
    <col min="12822" max="12822" width="11.85546875" style="1" customWidth="1"/>
    <col min="12823" max="12823" width="12.7109375" style="1" customWidth="1"/>
    <col min="12824" max="12824" width="13" style="1" customWidth="1"/>
    <col min="12825" max="13061" width="9.140625" style="1"/>
    <col min="13062" max="13062" width="10.140625" style="1" customWidth="1"/>
    <col min="13063" max="13066" width="9.140625" style="1"/>
    <col min="13067" max="13067" width="13.7109375" style="1" customWidth="1"/>
    <col min="13068" max="13068" width="12.42578125" style="1" customWidth="1"/>
    <col min="13069" max="13071" width="11.140625" style="1" customWidth="1"/>
    <col min="13072" max="13072" width="12.28515625" style="1" customWidth="1"/>
    <col min="13073" max="13073" width="10.42578125" style="1" customWidth="1"/>
    <col min="13074" max="13074" width="13.7109375" style="1" customWidth="1"/>
    <col min="13075" max="13075" width="14.28515625" style="1" customWidth="1"/>
    <col min="13076" max="13076" width="13.42578125" style="1" customWidth="1"/>
    <col min="13077" max="13077" width="11" style="1" customWidth="1"/>
    <col min="13078" max="13078" width="11.85546875" style="1" customWidth="1"/>
    <col min="13079" max="13079" width="12.7109375" style="1" customWidth="1"/>
    <col min="13080" max="13080" width="13" style="1" customWidth="1"/>
    <col min="13081" max="13317" width="9.140625" style="1"/>
    <col min="13318" max="13318" width="10.140625" style="1" customWidth="1"/>
    <col min="13319" max="13322" width="9.140625" style="1"/>
    <col min="13323" max="13323" width="13.7109375" style="1" customWidth="1"/>
    <col min="13324" max="13324" width="12.42578125" style="1" customWidth="1"/>
    <col min="13325" max="13327" width="11.140625" style="1" customWidth="1"/>
    <col min="13328" max="13328" width="12.28515625" style="1" customWidth="1"/>
    <col min="13329" max="13329" width="10.42578125" style="1" customWidth="1"/>
    <col min="13330" max="13330" width="13.7109375" style="1" customWidth="1"/>
    <col min="13331" max="13331" width="14.28515625" style="1" customWidth="1"/>
    <col min="13332" max="13332" width="13.42578125" style="1" customWidth="1"/>
    <col min="13333" max="13333" width="11" style="1" customWidth="1"/>
    <col min="13334" max="13334" width="11.85546875" style="1" customWidth="1"/>
    <col min="13335" max="13335" width="12.7109375" style="1" customWidth="1"/>
    <col min="13336" max="13336" width="13" style="1" customWidth="1"/>
    <col min="13337" max="13573" width="9.140625" style="1"/>
    <col min="13574" max="13574" width="10.140625" style="1" customWidth="1"/>
    <col min="13575" max="13578" width="9.140625" style="1"/>
    <col min="13579" max="13579" width="13.7109375" style="1" customWidth="1"/>
    <col min="13580" max="13580" width="12.42578125" style="1" customWidth="1"/>
    <col min="13581" max="13583" width="11.140625" style="1" customWidth="1"/>
    <col min="13584" max="13584" width="12.28515625" style="1" customWidth="1"/>
    <col min="13585" max="13585" width="10.42578125" style="1" customWidth="1"/>
    <col min="13586" max="13586" width="13.7109375" style="1" customWidth="1"/>
    <col min="13587" max="13587" width="14.28515625" style="1" customWidth="1"/>
    <col min="13588" max="13588" width="13.42578125" style="1" customWidth="1"/>
    <col min="13589" max="13589" width="11" style="1" customWidth="1"/>
    <col min="13590" max="13590" width="11.85546875" style="1" customWidth="1"/>
    <col min="13591" max="13591" width="12.7109375" style="1" customWidth="1"/>
    <col min="13592" max="13592" width="13" style="1" customWidth="1"/>
    <col min="13593" max="13829" width="9.140625" style="1"/>
    <col min="13830" max="13830" width="10.140625" style="1" customWidth="1"/>
    <col min="13831" max="13834" width="9.140625" style="1"/>
    <col min="13835" max="13835" width="13.7109375" style="1" customWidth="1"/>
    <col min="13836" max="13836" width="12.42578125" style="1" customWidth="1"/>
    <col min="13837" max="13839" width="11.140625" style="1" customWidth="1"/>
    <col min="13840" max="13840" width="12.28515625" style="1" customWidth="1"/>
    <col min="13841" max="13841" width="10.42578125" style="1" customWidth="1"/>
    <col min="13842" max="13842" width="13.7109375" style="1" customWidth="1"/>
    <col min="13843" max="13843" width="14.28515625" style="1" customWidth="1"/>
    <col min="13844" max="13844" width="13.42578125" style="1" customWidth="1"/>
    <col min="13845" max="13845" width="11" style="1" customWidth="1"/>
    <col min="13846" max="13846" width="11.85546875" style="1" customWidth="1"/>
    <col min="13847" max="13847" width="12.7109375" style="1" customWidth="1"/>
    <col min="13848" max="13848" width="13" style="1" customWidth="1"/>
    <col min="13849" max="14085" width="9.140625" style="1"/>
    <col min="14086" max="14086" width="10.140625" style="1" customWidth="1"/>
    <col min="14087" max="14090" width="9.140625" style="1"/>
    <col min="14091" max="14091" width="13.7109375" style="1" customWidth="1"/>
    <col min="14092" max="14092" width="12.42578125" style="1" customWidth="1"/>
    <col min="14093" max="14095" width="11.140625" style="1" customWidth="1"/>
    <col min="14096" max="14096" width="12.28515625" style="1" customWidth="1"/>
    <col min="14097" max="14097" width="10.42578125" style="1" customWidth="1"/>
    <col min="14098" max="14098" width="13.7109375" style="1" customWidth="1"/>
    <col min="14099" max="14099" width="14.28515625" style="1" customWidth="1"/>
    <col min="14100" max="14100" width="13.42578125" style="1" customWidth="1"/>
    <col min="14101" max="14101" width="11" style="1" customWidth="1"/>
    <col min="14102" max="14102" width="11.85546875" style="1" customWidth="1"/>
    <col min="14103" max="14103" width="12.7109375" style="1" customWidth="1"/>
    <col min="14104" max="14104" width="13" style="1" customWidth="1"/>
    <col min="14105" max="14341" width="9.140625" style="1"/>
    <col min="14342" max="14342" width="10.140625" style="1" customWidth="1"/>
    <col min="14343" max="14346" width="9.140625" style="1"/>
    <col min="14347" max="14347" width="13.7109375" style="1" customWidth="1"/>
    <col min="14348" max="14348" width="12.42578125" style="1" customWidth="1"/>
    <col min="14349" max="14351" width="11.140625" style="1" customWidth="1"/>
    <col min="14352" max="14352" width="12.28515625" style="1" customWidth="1"/>
    <col min="14353" max="14353" width="10.42578125" style="1" customWidth="1"/>
    <col min="14354" max="14354" width="13.7109375" style="1" customWidth="1"/>
    <col min="14355" max="14355" width="14.28515625" style="1" customWidth="1"/>
    <col min="14356" max="14356" width="13.42578125" style="1" customWidth="1"/>
    <col min="14357" max="14357" width="11" style="1" customWidth="1"/>
    <col min="14358" max="14358" width="11.85546875" style="1" customWidth="1"/>
    <col min="14359" max="14359" width="12.7109375" style="1" customWidth="1"/>
    <col min="14360" max="14360" width="13" style="1" customWidth="1"/>
    <col min="14361" max="14597" width="9.140625" style="1"/>
    <col min="14598" max="14598" width="10.140625" style="1" customWidth="1"/>
    <col min="14599" max="14602" width="9.140625" style="1"/>
    <col min="14603" max="14603" width="13.7109375" style="1" customWidth="1"/>
    <col min="14604" max="14604" width="12.42578125" style="1" customWidth="1"/>
    <col min="14605" max="14607" width="11.140625" style="1" customWidth="1"/>
    <col min="14608" max="14608" width="12.28515625" style="1" customWidth="1"/>
    <col min="14609" max="14609" width="10.42578125" style="1" customWidth="1"/>
    <col min="14610" max="14610" width="13.7109375" style="1" customWidth="1"/>
    <col min="14611" max="14611" width="14.28515625" style="1" customWidth="1"/>
    <col min="14612" max="14612" width="13.42578125" style="1" customWidth="1"/>
    <col min="14613" max="14613" width="11" style="1" customWidth="1"/>
    <col min="14614" max="14614" width="11.85546875" style="1" customWidth="1"/>
    <col min="14615" max="14615" width="12.7109375" style="1" customWidth="1"/>
    <col min="14616" max="14616" width="13" style="1" customWidth="1"/>
    <col min="14617" max="14853" width="9.140625" style="1"/>
    <col min="14854" max="14854" width="10.140625" style="1" customWidth="1"/>
    <col min="14855" max="14858" width="9.140625" style="1"/>
    <col min="14859" max="14859" width="13.7109375" style="1" customWidth="1"/>
    <col min="14860" max="14860" width="12.42578125" style="1" customWidth="1"/>
    <col min="14861" max="14863" width="11.140625" style="1" customWidth="1"/>
    <col min="14864" max="14864" width="12.28515625" style="1" customWidth="1"/>
    <col min="14865" max="14865" width="10.42578125" style="1" customWidth="1"/>
    <col min="14866" max="14866" width="13.7109375" style="1" customWidth="1"/>
    <col min="14867" max="14867" width="14.28515625" style="1" customWidth="1"/>
    <col min="14868" max="14868" width="13.42578125" style="1" customWidth="1"/>
    <col min="14869" max="14869" width="11" style="1" customWidth="1"/>
    <col min="14870" max="14870" width="11.85546875" style="1" customWidth="1"/>
    <col min="14871" max="14871" width="12.7109375" style="1" customWidth="1"/>
    <col min="14872" max="14872" width="13" style="1" customWidth="1"/>
    <col min="14873" max="15109" width="9.140625" style="1"/>
    <col min="15110" max="15110" width="10.140625" style="1" customWidth="1"/>
    <col min="15111" max="15114" width="9.140625" style="1"/>
    <col min="15115" max="15115" width="13.7109375" style="1" customWidth="1"/>
    <col min="15116" max="15116" width="12.42578125" style="1" customWidth="1"/>
    <col min="15117" max="15119" width="11.140625" style="1" customWidth="1"/>
    <col min="15120" max="15120" width="12.28515625" style="1" customWidth="1"/>
    <col min="15121" max="15121" width="10.42578125" style="1" customWidth="1"/>
    <col min="15122" max="15122" width="13.7109375" style="1" customWidth="1"/>
    <col min="15123" max="15123" width="14.28515625" style="1" customWidth="1"/>
    <col min="15124" max="15124" width="13.42578125" style="1" customWidth="1"/>
    <col min="15125" max="15125" width="11" style="1" customWidth="1"/>
    <col min="15126" max="15126" width="11.85546875" style="1" customWidth="1"/>
    <col min="15127" max="15127" width="12.7109375" style="1" customWidth="1"/>
    <col min="15128" max="15128" width="13" style="1" customWidth="1"/>
    <col min="15129" max="15365" width="9.140625" style="1"/>
    <col min="15366" max="15366" width="10.140625" style="1" customWidth="1"/>
    <col min="15367" max="15370" width="9.140625" style="1"/>
    <col min="15371" max="15371" width="13.7109375" style="1" customWidth="1"/>
    <col min="15372" max="15372" width="12.42578125" style="1" customWidth="1"/>
    <col min="15373" max="15375" width="11.140625" style="1" customWidth="1"/>
    <col min="15376" max="15376" width="12.28515625" style="1" customWidth="1"/>
    <col min="15377" max="15377" width="10.42578125" style="1" customWidth="1"/>
    <col min="15378" max="15378" width="13.7109375" style="1" customWidth="1"/>
    <col min="15379" max="15379" width="14.28515625" style="1" customWidth="1"/>
    <col min="15380" max="15380" width="13.42578125" style="1" customWidth="1"/>
    <col min="15381" max="15381" width="11" style="1" customWidth="1"/>
    <col min="15382" max="15382" width="11.85546875" style="1" customWidth="1"/>
    <col min="15383" max="15383" width="12.7109375" style="1" customWidth="1"/>
    <col min="15384" max="15384" width="13" style="1" customWidth="1"/>
    <col min="15385" max="15621" width="9.140625" style="1"/>
    <col min="15622" max="15622" width="10.140625" style="1" customWidth="1"/>
    <col min="15623" max="15626" width="9.140625" style="1"/>
    <col min="15627" max="15627" width="13.7109375" style="1" customWidth="1"/>
    <col min="15628" max="15628" width="12.42578125" style="1" customWidth="1"/>
    <col min="15629" max="15631" width="11.140625" style="1" customWidth="1"/>
    <col min="15632" max="15632" width="12.28515625" style="1" customWidth="1"/>
    <col min="15633" max="15633" width="10.42578125" style="1" customWidth="1"/>
    <col min="15634" max="15634" width="13.7109375" style="1" customWidth="1"/>
    <col min="15635" max="15635" width="14.28515625" style="1" customWidth="1"/>
    <col min="15636" max="15636" width="13.42578125" style="1" customWidth="1"/>
    <col min="15637" max="15637" width="11" style="1" customWidth="1"/>
    <col min="15638" max="15638" width="11.85546875" style="1" customWidth="1"/>
    <col min="15639" max="15639" width="12.7109375" style="1" customWidth="1"/>
    <col min="15640" max="15640" width="13" style="1" customWidth="1"/>
    <col min="15641" max="15877" width="9.140625" style="1"/>
    <col min="15878" max="15878" width="10.140625" style="1" customWidth="1"/>
    <col min="15879" max="15882" width="9.140625" style="1"/>
    <col min="15883" max="15883" width="13.7109375" style="1" customWidth="1"/>
    <col min="15884" max="15884" width="12.42578125" style="1" customWidth="1"/>
    <col min="15885" max="15887" width="11.140625" style="1" customWidth="1"/>
    <col min="15888" max="15888" width="12.28515625" style="1" customWidth="1"/>
    <col min="15889" max="15889" width="10.42578125" style="1" customWidth="1"/>
    <col min="15890" max="15890" width="13.7109375" style="1" customWidth="1"/>
    <col min="15891" max="15891" width="14.28515625" style="1" customWidth="1"/>
    <col min="15892" max="15892" width="13.42578125" style="1" customWidth="1"/>
    <col min="15893" max="15893" width="11" style="1" customWidth="1"/>
    <col min="15894" max="15894" width="11.85546875" style="1" customWidth="1"/>
    <col min="15895" max="15895" width="12.7109375" style="1" customWidth="1"/>
    <col min="15896" max="15896" width="13" style="1" customWidth="1"/>
    <col min="15897" max="16133" width="9.140625" style="1"/>
    <col min="16134" max="16134" width="10.140625" style="1" customWidth="1"/>
    <col min="16135" max="16138" width="9.140625" style="1"/>
    <col min="16139" max="16139" width="13.7109375" style="1" customWidth="1"/>
    <col min="16140" max="16140" width="12.42578125" style="1" customWidth="1"/>
    <col min="16141" max="16143" width="11.140625" style="1" customWidth="1"/>
    <col min="16144" max="16144" width="12.28515625" style="1" customWidth="1"/>
    <col min="16145" max="16145" width="10.42578125" style="1" customWidth="1"/>
    <col min="16146" max="16146" width="13.7109375" style="1" customWidth="1"/>
    <col min="16147" max="16147" width="14.28515625" style="1" customWidth="1"/>
    <col min="16148" max="16148" width="13.42578125" style="1" customWidth="1"/>
    <col min="16149" max="16149" width="11" style="1" customWidth="1"/>
    <col min="16150" max="16150" width="11.85546875" style="1" customWidth="1"/>
    <col min="16151" max="16151" width="12.7109375" style="1" customWidth="1"/>
    <col min="16152" max="16152" width="13" style="1" customWidth="1"/>
    <col min="16153" max="16384" width="9.140625" style="1"/>
  </cols>
  <sheetData>
    <row r="11" ht="15" customHeight="1" x14ac:dyDescent="0.25"/>
    <row r="12" ht="26.45" customHeight="1" x14ac:dyDescent="0.25"/>
    <row r="13" ht="14.45" customHeight="1" x14ac:dyDescent="0.25"/>
    <row r="14" ht="20.25" customHeight="1" x14ac:dyDescent="0.25"/>
    <row r="15" ht="19.5" customHeight="1" x14ac:dyDescent="0.25"/>
    <row r="16" ht="20.25" customHeight="1" x14ac:dyDescent="0.25"/>
    <row r="17" spans="2:14" ht="20.25" customHeight="1" x14ac:dyDescent="0.25">
      <c r="B17" s="3"/>
      <c r="C17" s="3"/>
      <c r="D17" s="3"/>
      <c r="E17" s="3"/>
      <c r="F17" s="3"/>
      <c r="G17" s="3"/>
      <c r="H17" s="3"/>
      <c r="I17" s="3"/>
      <c r="J17" s="3"/>
      <c r="K17" s="3"/>
    </row>
    <row r="18" spans="2:14" ht="22.5" customHeight="1" x14ac:dyDescent="0.25">
      <c r="B18" s="3"/>
      <c r="C18" s="3"/>
      <c r="D18" s="3"/>
      <c r="E18" s="3"/>
      <c r="F18" s="3"/>
      <c r="G18" s="3"/>
      <c r="H18" s="3"/>
      <c r="I18" s="3"/>
      <c r="J18" s="3"/>
      <c r="K18" s="3"/>
    </row>
    <row r="19" spans="2:14" ht="72" customHeight="1" x14ac:dyDescent="0.25">
      <c r="B19" s="3"/>
      <c r="C19" s="3"/>
      <c r="D19" s="3"/>
      <c r="E19" s="3"/>
      <c r="F19" s="3"/>
      <c r="G19" s="25" t="s">
        <v>26</v>
      </c>
      <c r="H19" s="25" t="s">
        <v>27</v>
      </c>
      <c r="I19" s="25" t="s">
        <v>28</v>
      </c>
      <c r="J19" s="162" t="s">
        <v>48</v>
      </c>
      <c r="K19" s="162"/>
      <c r="L19" s="25" t="s">
        <v>49</v>
      </c>
      <c r="M19" s="52"/>
    </row>
    <row r="20" spans="2:14" ht="31.5" customHeight="1" x14ac:dyDescent="0.25">
      <c r="B20" s="3"/>
      <c r="C20" s="3"/>
      <c r="D20" s="3"/>
      <c r="E20" s="3"/>
      <c r="F20" s="3"/>
      <c r="G20" s="26" t="s">
        <v>29</v>
      </c>
      <c r="H20" s="163"/>
      <c r="I20" s="164"/>
      <c r="J20" s="3"/>
      <c r="K20" s="3"/>
      <c r="L20" s="3"/>
    </row>
    <row r="21" spans="2:14" ht="30.75" customHeight="1" x14ac:dyDescent="0.25">
      <c r="B21" s="3"/>
      <c r="C21" s="3"/>
      <c r="D21" s="3"/>
      <c r="E21" s="3"/>
      <c r="F21" s="3"/>
      <c r="G21" s="23" t="s">
        <v>30</v>
      </c>
      <c r="H21" s="53">
        <v>200</v>
      </c>
      <c r="I21" s="23"/>
      <c r="J21" s="154"/>
      <c r="K21" s="154"/>
    </row>
    <row r="22" spans="2:14" ht="26.25" customHeight="1" x14ac:dyDescent="0.25">
      <c r="B22" s="3"/>
      <c r="C22" s="3"/>
      <c r="D22" s="3"/>
      <c r="E22" s="3"/>
      <c r="F22" s="3"/>
      <c r="G22" s="23" t="s">
        <v>31</v>
      </c>
      <c r="H22" s="23"/>
      <c r="I22" s="54">
        <v>0.7</v>
      </c>
      <c r="J22" s="154"/>
      <c r="K22" s="154"/>
      <c r="L22" s="55"/>
    </row>
    <row r="23" spans="2:14" ht="27.75" customHeight="1" x14ac:dyDescent="0.25">
      <c r="B23" s="3"/>
      <c r="C23" s="3"/>
      <c r="D23" s="3"/>
      <c r="E23" s="3"/>
      <c r="F23" s="3"/>
      <c r="G23" s="23" t="s">
        <v>32</v>
      </c>
      <c r="H23" s="23"/>
      <c r="I23" s="54">
        <v>0.7</v>
      </c>
      <c r="J23" s="154"/>
      <c r="K23" s="154"/>
      <c r="L23" s="55"/>
    </row>
    <row r="24" spans="2:14" ht="26.25" customHeight="1" x14ac:dyDescent="0.25">
      <c r="B24" s="3"/>
      <c r="C24" s="3"/>
      <c r="D24" s="3"/>
      <c r="E24" s="3"/>
      <c r="F24" s="3"/>
      <c r="G24" s="23" t="s">
        <v>33</v>
      </c>
      <c r="H24" s="23"/>
      <c r="I24" s="54">
        <v>0.7</v>
      </c>
      <c r="J24" s="154"/>
      <c r="K24" s="154"/>
      <c r="L24" s="55"/>
    </row>
    <row r="25" spans="2:14" ht="28.5" customHeight="1" x14ac:dyDescent="0.25">
      <c r="B25" s="3"/>
      <c r="C25" s="3"/>
      <c r="D25" s="3"/>
      <c r="E25" s="3"/>
      <c r="F25" s="3"/>
      <c r="G25" s="23" t="s">
        <v>34</v>
      </c>
      <c r="H25" s="23"/>
      <c r="I25" s="54">
        <v>0.7</v>
      </c>
      <c r="J25" s="154"/>
      <c r="K25" s="154"/>
      <c r="L25" s="55"/>
    </row>
    <row r="26" spans="2:14" ht="28.15" customHeight="1" x14ac:dyDescent="0.25">
      <c r="B26" s="3"/>
      <c r="C26" s="3"/>
      <c r="D26" s="3"/>
      <c r="E26" s="3"/>
      <c r="F26" s="3"/>
      <c r="G26" s="152"/>
      <c r="I26" s="156" t="s">
        <v>35</v>
      </c>
      <c r="J26" s="3"/>
      <c r="K26" s="3"/>
      <c r="L26" s="3"/>
      <c r="M26" s="3"/>
    </row>
    <row r="27" spans="2:14" ht="27" customHeight="1" x14ac:dyDescent="0.25">
      <c r="B27" s="3"/>
      <c r="C27" s="3"/>
      <c r="D27" s="3"/>
      <c r="E27" s="3"/>
      <c r="F27" s="3"/>
      <c r="G27" s="155"/>
      <c r="I27" s="157"/>
      <c r="J27" s="3"/>
      <c r="K27" s="3"/>
      <c r="L27" s="3"/>
      <c r="M27" s="3"/>
    </row>
    <row r="28" spans="2:14" ht="27" customHeight="1" x14ac:dyDescent="0.25">
      <c r="B28" s="3"/>
      <c r="C28" s="3"/>
      <c r="D28" s="3"/>
      <c r="E28" s="3"/>
      <c r="F28" s="3"/>
      <c r="G28" s="56"/>
      <c r="I28" s="57"/>
      <c r="J28" s="3"/>
      <c r="K28" s="3"/>
      <c r="L28" s="3"/>
      <c r="M28" s="158"/>
      <c r="N28" s="158"/>
    </row>
    <row r="29" spans="2:14" ht="32.25" customHeight="1" x14ac:dyDescent="0.25">
      <c r="B29" s="3"/>
      <c r="C29" s="3"/>
      <c r="D29" s="3"/>
      <c r="E29" s="3"/>
      <c r="F29" s="3"/>
      <c r="G29" s="23" t="s">
        <v>37</v>
      </c>
      <c r="H29" s="23"/>
      <c r="I29" s="23"/>
      <c r="J29" s="159"/>
      <c r="K29" s="160"/>
      <c r="L29" s="3"/>
      <c r="M29" s="3"/>
    </row>
    <row r="30" spans="2:14" ht="24.75" customHeight="1" x14ac:dyDescent="0.25">
      <c r="C30" s="14"/>
      <c r="D30" s="14"/>
      <c r="E30" s="14"/>
      <c r="F30" s="14"/>
      <c r="G30" s="161"/>
      <c r="H30" s="161"/>
      <c r="I30" s="161"/>
      <c r="J30" s="3"/>
      <c r="K30" s="3"/>
      <c r="L30" s="3"/>
      <c r="M30" s="3"/>
    </row>
    <row r="31" spans="2:14" ht="27" customHeight="1" x14ac:dyDescent="0.25">
      <c r="C31" s="14"/>
      <c r="D31" s="14"/>
      <c r="E31" s="14"/>
      <c r="F31" s="14"/>
      <c r="G31" s="58" t="s">
        <v>36</v>
      </c>
      <c r="H31" s="23"/>
      <c r="I31" s="23"/>
      <c r="J31" s="151"/>
      <c r="K31" s="151"/>
      <c r="L31" s="3"/>
      <c r="M31" s="3"/>
    </row>
    <row r="32" spans="2:14" ht="25.5" customHeight="1" x14ac:dyDescent="0.25">
      <c r="C32" s="14"/>
      <c r="D32" s="14"/>
      <c r="E32" s="14"/>
      <c r="F32" s="14"/>
      <c r="G32" s="152"/>
      <c r="H32" s="152"/>
      <c r="I32" s="152"/>
      <c r="J32" s="3"/>
      <c r="K32" s="153"/>
      <c r="L32" s="3"/>
      <c r="M32" s="3"/>
    </row>
    <row r="33" spans="2:32" ht="43.15" customHeight="1" x14ac:dyDescent="0.25">
      <c r="B33" s="3"/>
      <c r="C33" s="14"/>
      <c r="D33" s="14"/>
      <c r="E33" s="14"/>
      <c r="F33" s="14"/>
      <c r="G33" s="14"/>
      <c r="H33" s="14"/>
      <c r="I33" s="14"/>
      <c r="J33" s="2"/>
      <c r="K33" s="153"/>
      <c r="L33" s="3"/>
      <c r="M33" s="3"/>
    </row>
    <row r="34" spans="2:32" ht="27.75" customHeight="1" x14ac:dyDescent="0.25">
      <c r="B34" s="3"/>
      <c r="C34" s="14"/>
      <c r="D34" s="14"/>
      <c r="E34" s="14"/>
      <c r="F34" s="14"/>
      <c r="G34" s="14"/>
      <c r="H34" s="14"/>
      <c r="I34" s="14"/>
      <c r="J34" s="2"/>
      <c r="K34" s="3"/>
      <c r="L34" s="3"/>
      <c r="M34" s="3"/>
    </row>
    <row r="35" spans="2:32" ht="27" customHeight="1" x14ac:dyDescent="0.25">
      <c r="B35" s="3"/>
      <c r="C35" s="14"/>
      <c r="D35" s="14"/>
      <c r="E35" s="14"/>
      <c r="F35" s="14"/>
      <c r="G35" s="14"/>
      <c r="H35" s="14"/>
      <c r="I35" s="14"/>
      <c r="J35" s="2"/>
      <c r="K35" s="3"/>
      <c r="L35" s="3"/>
      <c r="M35" s="3"/>
      <c r="N35" s="3"/>
    </row>
    <row r="36" spans="2:32" ht="28.5" customHeight="1" x14ac:dyDescent="0.25">
      <c r="B36" s="3"/>
      <c r="C36" s="14"/>
      <c r="D36" s="14"/>
      <c r="E36" s="14"/>
      <c r="F36" s="14"/>
      <c r="G36" s="14"/>
      <c r="H36" s="14"/>
      <c r="I36" s="14"/>
      <c r="J36" s="2"/>
      <c r="K36" s="3"/>
      <c r="L36" s="3"/>
      <c r="M36" s="4"/>
      <c r="N36" s="6"/>
    </row>
    <row r="37" spans="2:32" x14ac:dyDescent="0.25">
      <c r="B37" s="3"/>
      <c r="C37" s="14"/>
      <c r="D37" s="14"/>
      <c r="E37" s="14"/>
      <c r="F37" s="14"/>
      <c r="G37" s="14"/>
      <c r="H37" s="14"/>
      <c r="I37" s="14"/>
      <c r="J37" s="2"/>
      <c r="M37" s="4"/>
      <c r="N37" s="6"/>
    </row>
    <row r="38" spans="2:32" ht="25.5" customHeight="1" x14ac:dyDescent="0.25">
      <c r="B38" s="3"/>
      <c r="C38" s="14"/>
      <c r="D38" s="14"/>
      <c r="E38" s="14"/>
      <c r="F38" s="14"/>
      <c r="G38" s="14"/>
      <c r="H38" s="14"/>
      <c r="I38" s="14"/>
      <c r="M38" s="4"/>
      <c r="N38" s="6"/>
    </row>
    <row r="39" spans="2:32" ht="26.45" customHeight="1" x14ac:dyDescent="0.25">
      <c r="B39" s="3"/>
      <c r="C39" s="14"/>
      <c r="D39" s="14"/>
      <c r="E39" s="14"/>
      <c r="F39" s="14"/>
      <c r="G39" s="14"/>
      <c r="H39" s="14"/>
      <c r="I39" s="14"/>
      <c r="M39" s="4"/>
      <c r="N39" s="6"/>
    </row>
    <row r="40" spans="2:32" x14ac:dyDescent="0.25">
      <c r="B40" s="3"/>
      <c r="C40" s="14"/>
      <c r="D40" s="14"/>
      <c r="E40" s="14"/>
      <c r="F40" s="14"/>
      <c r="G40" s="14"/>
      <c r="H40" s="14"/>
      <c r="I40" s="14"/>
      <c r="M40" s="4"/>
      <c r="N40" s="6"/>
    </row>
    <row r="41" spans="2:32" x14ac:dyDescent="0.25">
      <c r="B41" s="3"/>
      <c r="C41" s="14"/>
      <c r="D41" s="14"/>
      <c r="E41" s="14"/>
      <c r="F41" s="14"/>
      <c r="G41" s="14"/>
      <c r="H41" s="14"/>
      <c r="I41" s="14"/>
      <c r="M41" s="4"/>
      <c r="N41" s="5"/>
    </row>
    <row r="42" spans="2:32" ht="28.5" customHeight="1" x14ac:dyDescent="0.25">
      <c r="C42" s="14"/>
      <c r="D42" s="14"/>
      <c r="E42" s="14"/>
      <c r="F42" s="14"/>
      <c r="G42" s="14"/>
      <c r="H42" s="14"/>
      <c r="I42" s="14"/>
      <c r="K42" s="14"/>
      <c r="L42" s="14"/>
      <c r="M42" s="17"/>
      <c r="N42" s="18"/>
      <c r="AE42" s="14"/>
      <c r="AF42" s="14"/>
    </row>
    <row r="43" spans="2:32" x14ac:dyDescent="0.25">
      <c r="C43" s="14"/>
      <c r="D43" s="14"/>
      <c r="E43" s="14"/>
      <c r="F43" s="14"/>
      <c r="G43" s="14"/>
      <c r="H43" s="14"/>
      <c r="I43" s="14"/>
      <c r="K43" s="14"/>
      <c r="L43" s="14"/>
      <c r="M43" s="14"/>
      <c r="N43" s="14"/>
      <c r="AE43" s="14"/>
      <c r="AF43" s="14"/>
    </row>
    <row r="44" spans="2:32" x14ac:dyDescent="0.25">
      <c r="K44" s="14"/>
      <c r="L44" s="14"/>
      <c r="AE44" s="14"/>
      <c r="AF44" s="14"/>
    </row>
    <row r="45" spans="2:32" ht="15" customHeight="1" x14ac:dyDescent="0.25">
      <c r="K45" s="14"/>
      <c r="L45" s="14"/>
      <c r="AE45" s="14"/>
      <c r="AF45" s="14"/>
    </row>
    <row r="46" spans="2:32" ht="15" customHeight="1" x14ac:dyDescent="0.25">
      <c r="K46" s="14"/>
      <c r="L46" s="14"/>
      <c r="AE46" s="14"/>
      <c r="AF46" s="14"/>
    </row>
    <row r="47" spans="2:32" x14ac:dyDescent="0.25">
      <c r="K47" s="14"/>
      <c r="L47" s="14"/>
      <c r="AE47" s="14"/>
      <c r="AF47" s="14"/>
    </row>
    <row r="48" spans="2:32" x14ac:dyDescent="0.25">
      <c r="K48" s="14"/>
      <c r="L48" s="14"/>
      <c r="AE48" s="14"/>
      <c r="AF48" s="14"/>
    </row>
    <row r="49" spans="11:32" x14ac:dyDescent="0.25">
      <c r="K49" s="14"/>
      <c r="L49" s="14"/>
      <c r="AE49" s="14"/>
      <c r="AF49" s="14"/>
    </row>
    <row r="50" spans="11:32" x14ac:dyDescent="0.25">
      <c r="K50" s="14"/>
      <c r="L50" s="14"/>
      <c r="AE50" s="14"/>
      <c r="AF50" s="14"/>
    </row>
    <row r="51" spans="11:32" x14ac:dyDescent="0.25">
      <c r="K51" s="14"/>
      <c r="L51" s="14"/>
      <c r="AE51" s="14"/>
      <c r="AF51" s="14"/>
    </row>
    <row r="52" spans="11:32" x14ac:dyDescent="0.25">
      <c r="K52" s="14"/>
      <c r="L52" s="14"/>
      <c r="AE52" s="14"/>
      <c r="AF52" s="14"/>
    </row>
    <row r="53" spans="11:32" x14ac:dyDescent="0.25">
      <c r="K53" s="14"/>
      <c r="L53" s="14"/>
      <c r="AE53" s="14"/>
      <c r="AF53" s="14"/>
    </row>
    <row r="54" spans="11:32" x14ac:dyDescent="0.25">
      <c r="K54" s="14"/>
      <c r="L54" s="14"/>
      <c r="AE54" s="14"/>
      <c r="AF54" s="14"/>
    </row>
    <row r="55" spans="11:32" x14ac:dyDescent="0.25">
      <c r="K55" s="14"/>
      <c r="L55" s="14"/>
      <c r="AE55" s="14"/>
      <c r="AF55" s="14"/>
    </row>
    <row r="56" spans="11:32" x14ac:dyDescent="0.25">
      <c r="K56" s="14"/>
      <c r="L56" s="14"/>
      <c r="AE56" s="14"/>
      <c r="AF56" s="14"/>
    </row>
    <row r="57" spans="11:32" x14ac:dyDescent="0.25">
      <c r="K57" s="14"/>
      <c r="L57" s="14"/>
      <c r="AE57" s="14"/>
      <c r="AF57" s="14"/>
    </row>
    <row r="58" spans="11:32" x14ac:dyDescent="0.25">
      <c r="K58" s="14"/>
      <c r="L58" s="14"/>
      <c r="AD58" s="14"/>
      <c r="AE58" s="14"/>
      <c r="AF58" s="14"/>
    </row>
    <row r="59" spans="11:32" x14ac:dyDescent="0.25">
      <c r="K59" s="14"/>
      <c r="L59" s="14"/>
      <c r="AD59" s="14"/>
      <c r="AE59" s="14"/>
      <c r="AF59" s="14"/>
    </row>
    <row r="60" spans="11:32" x14ac:dyDescent="0.25">
      <c r="K60" s="14"/>
      <c r="L60" s="14"/>
      <c r="AD60" s="14"/>
      <c r="AE60" s="14"/>
      <c r="AF60" s="14"/>
    </row>
    <row r="61" spans="11:32" x14ac:dyDescent="0.25">
      <c r="K61" s="14"/>
      <c r="L61" s="14"/>
      <c r="AD61" s="14"/>
      <c r="AE61" s="14"/>
      <c r="AF61" s="14"/>
    </row>
  </sheetData>
  <mergeCells count="15">
    <mergeCell ref="M28:N28"/>
    <mergeCell ref="J29:K29"/>
    <mergeCell ref="G30:I30"/>
    <mergeCell ref="J19:K19"/>
    <mergeCell ref="H20:I20"/>
    <mergeCell ref="J21:K21"/>
    <mergeCell ref="J22:K22"/>
    <mergeCell ref="J23:K23"/>
    <mergeCell ref="J24:K24"/>
    <mergeCell ref="J31:K31"/>
    <mergeCell ref="G32:I32"/>
    <mergeCell ref="K32:K33"/>
    <mergeCell ref="J25:K25"/>
    <mergeCell ref="G26:G27"/>
    <mergeCell ref="I26:I27"/>
  </mergeCells>
  <pageMargins left="0.7" right="0.7" top="0.75" bottom="0.75" header="0.3" footer="0.3"/>
  <pageSetup scale="3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75"/>
  <sheetViews>
    <sheetView showRowColHeaders="0" zoomScale="40" zoomScaleNormal="40" workbookViewId="0">
      <selection activeCell="R10" sqref="R10"/>
    </sheetView>
  </sheetViews>
  <sheetFormatPr defaultColWidth="9.140625" defaultRowHeight="15" x14ac:dyDescent="0.25"/>
  <cols>
    <col min="1" max="16384" width="9.140625" style="7"/>
  </cols>
  <sheetData>
    <row r="1" spans="1:1" x14ac:dyDescent="0.25">
      <c r="A1" s="7" t="s">
        <v>0</v>
      </c>
    </row>
    <row r="17" spans="4:50" x14ac:dyDescent="0.25">
      <c r="I17" s="9"/>
      <c r="J17" s="9"/>
      <c r="K17" s="9"/>
      <c r="L17" s="9"/>
      <c r="M17" s="9"/>
      <c r="N17" s="9"/>
      <c r="O17" s="9"/>
      <c r="P17" s="9"/>
      <c r="Q17" s="9"/>
      <c r="R17" s="9"/>
      <c r="S17" s="9"/>
      <c r="T17" s="9"/>
      <c r="U17" s="9"/>
      <c r="V17" s="9"/>
      <c r="W17" s="9"/>
      <c r="X17" s="9"/>
      <c r="Y17" s="9"/>
      <c r="Z17" s="9"/>
    </row>
    <row r="18" spans="4:50" x14ac:dyDescent="0.25">
      <c r="I18" s="9"/>
      <c r="J18" s="9"/>
      <c r="K18" s="9"/>
      <c r="L18" s="9"/>
      <c r="M18" s="9"/>
      <c r="N18" s="9"/>
      <c r="O18" s="9"/>
      <c r="P18" s="9"/>
      <c r="Q18" s="9"/>
      <c r="R18" s="9"/>
      <c r="S18" s="9"/>
      <c r="T18" s="9"/>
      <c r="U18" s="9"/>
      <c r="V18" s="9"/>
      <c r="W18" s="9"/>
      <c r="X18" s="9"/>
      <c r="Y18" s="9"/>
      <c r="Z18" s="9"/>
    </row>
    <row r="19" spans="4:50" x14ac:dyDescent="0.25">
      <c r="I19" s="9"/>
      <c r="J19" s="9"/>
      <c r="K19" s="9"/>
      <c r="L19" s="9"/>
      <c r="M19" s="9"/>
      <c r="N19" s="9"/>
      <c r="O19" s="9"/>
      <c r="P19" s="9"/>
      <c r="Q19" s="9"/>
      <c r="R19" s="9"/>
      <c r="S19" s="9"/>
      <c r="T19" s="9"/>
      <c r="U19" s="9"/>
      <c r="V19" s="9"/>
      <c r="W19" s="9"/>
      <c r="X19" s="9"/>
      <c r="Y19" s="9"/>
      <c r="Z19" s="9"/>
    </row>
    <row r="20" spans="4:50" x14ac:dyDescent="0.25">
      <c r="I20" s="9"/>
      <c r="J20" s="9"/>
      <c r="K20" s="9"/>
      <c r="L20" s="9"/>
      <c r="M20" s="9"/>
      <c r="N20" s="9"/>
      <c r="O20" s="9"/>
      <c r="P20" s="9"/>
      <c r="Q20" s="9"/>
      <c r="R20" s="9"/>
      <c r="S20" s="9"/>
      <c r="T20" s="9"/>
      <c r="U20" s="9"/>
      <c r="V20" s="9"/>
      <c r="W20" s="9"/>
      <c r="X20" s="9"/>
      <c r="Y20" s="9"/>
      <c r="Z20" s="9"/>
      <c r="AA20" s="9"/>
    </row>
    <row r="21" spans="4:50" x14ac:dyDescent="0.25">
      <c r="I21" s="9"/>
      <c r="J21" s="9"/>
      <c r="K21" s="9"/>
      <c r="L21" s="9"/>
      <c r="M21" s="9"/>
      <c r="N21" s="9"/>
      <c r="O21" s="9"/>
      <c r="P21" s="9"/>
      <c r="Q21" s="9"/>
      <c r="R21" s="9"/>
      <c r="S21" s="9"/>
      <c r="T21" s="9"/>
      <c r="U21" s="9"/>
      <c r="V21" s="9"/>
      <c r="W21" s="9"/>
      <c r="X21" s="9"/>
      <c r="Y21" s="9"/>
      <c r="Z21" s="9"/>
      <c r="AA21" s="9"/>
    </row>
    <row r="22" spans="4:50" x14ac:dyDescent="0.25">
      <c r="I22" s="9"/>
      <c r="J22" s="9"/>
      <c r="K22" s="9"/>
      <c r="L22" s="9"/>
      <c r="M22" s="9"/>
      <c r="N22" s="9"/>
      <c r="O22" s="9"/>
      <c r="P22" s="9"/>
      <c r="Q22" s="9"/>
      <c r="R22" s="9"/>
      <c r="S22" s="9"/>
      <c r="T22" s="9"/>
      <c r="U22" s="9"/>
      <c r="V22" s="9"/>
      <c r="W22" s="9"/>
      <c r="X22" s="9"/>
      <c r="Y22" s="9"/>
      <c r="Z22" s="9"/>
      <c r="AA22" s="9"/>
    </row>
    <row r="23" spans="4:50" x14ac:dyDescent="0.25">
      <c r="I23" s="9"/>
      <c r="J23" s="9"/>
      <c r="K23" s="9"/>
      <c r="L23" s="9"/>
      <c r="M23" s="9"/>
      <c r="N23" s="9"/>
      <c r="O23" s="9"/>
      <c r="P23" s="9"/>
      <c r="Q23" s="9"/>
      <c r="R23" s="9"/>
      <c r="S23" s="9"/>
      <c r="T23" s="9"/>
      <c r="U23" s="9"/>
      <c r="V23" s="9"/>
      <c r="W23" s="9"/>
      <c r="X23" s="9"/>
      <c r="Y23" s="9"/>
      <c r="Z23" s="9"/>
      <c r="AA23" s="9"/>
    </row>
    <row r="24" spans="4:50" ht="19.5" x14ac:dyDescent="0.25">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row>
    <row r="25" spans="4:50" ht="19.5" x14ac:dyDescent="0.25">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row>
    <row r="26" spans="4:50" ht="19.5" x14ac:dyDescent="0.25">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row>
    <row r="27" spans="4:50" ht="19.5" x14ac:dyDescent="0.25">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row>
    <row r="28" spans="4:50" ht="19.5" x14ac:dyDescent="0.25">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4:50" ht="19.5" x14ac:dyDescent="0.25">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4:50" ht="19.5" x14ac:dyDescent="0.25">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4:50" ht="19.5" x14ac:dyDescent="0.25">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4:50" ht="19.5" x14ac:dyDescent="0.25">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4:50" ht="19.5" x14ac:dyDescent="0.25">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4:50" ht="19.5" x14ac:dyDescent="0.25">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4:50" ht="19.5" x14ac:dyDescent="0.25">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4:50" ht="19.5" x14ac:dyDescent="0.25">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row>
    <row r="37" spans="4:50" ht="19.5" x14ac:dyDescent="0.25">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4:50" ht="19.5" x14ac:dyDescent="0.25">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row>
    <row r="39" spans="4:50" ht="19.5" x14ac:dyDescent="0.25">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row>
    <row r="40" spans="4:50" ht="19.5" x14ac:dyDescent="0.25">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row>
    <row r="41" spans="4:50" ht="19.5" x14ac:dyDescent="0.25">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row>
    <row r="42" spans="4:50" ht="19.5" x14ac:dyDescent="0.25">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row>
    <row r="43" spans="4:50" ht="19.5" x14ac:dyDescent="0.25">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row>
    <row r="44" spans="4:50" ht="19.5" x14ac:dyDescent="0.25">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row>
    <row r="45" spans="4:50" ht="19.5" x14ac:dyDescent="0.25">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row>
    <row r="46" spans="4:50" ht="19.5" x14ac:dyDescent="0.25">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row>
    <row r="47" spans="4:50" ht="19.5" x14ac:dyDescent="0.25">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row>
    <row r="48" spans="4:50" ht="19.5" x14ac:dyDescent="0.25">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row>
    <row r="49" spans="4:50" ht="19.5" x14ac:dyDescent="0.25">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row>
    <row r="50" spans="4:50" ht="19.5" x14ac:dyDescent="0.25">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row>
    <row r="51" spans="4:50" ht="19.5" x14ac:dyDescent="0.25">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row>
    <row r="52" spans="4:50" ht="19.5" x14ac:dyDescent="0.25">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row>
    <row r="53" spans="4:50" ht="19.5" x14ac:dyDescent="0.25">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row>
    <row r="54" spans="4:50" ht="19.5" x14ac:dyDescent="0.25">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row>
    <row r="55" spans="4:50" ht="19.5" x14ac:dyDescent="0.25">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row>
    <row r="56" spans="4:50" ht="19.5" x14ac:dyDescent="0.25">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row>
    <row r="57" spans="4:50" ht="19.5" x14ac:dyDescent="0.25">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row>
    <row r="58" spans="4:50" ht="19.5" x14ac:dyDescent="0.25">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row>
    <row r="59" spans="4:50" ht="19.5" x14ac:dyDescent="0.25">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row>
    <row r="60" spans="4:50" ht="19.5" x14ac:dyDescent="0.25">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row>
    <row r="61" spans="4:50" ht="19.5" x14ac:dyDescent="0.25">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row>
    <row r="62" spans="4:50" ht="19.5" x14ac:dyDescent="0.25">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4:50" ht="19.5" x14ac:dyDescent="0.25">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4:50" ht="19.5" x14ac:dyDescent="0.25">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4:50" ht="19.5" x14ac:dyDescent="0.25">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4:50" ht="19.5" x14ac:dyDescent="0.25">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4:50" ht="19.5" x14ac:dyDescent="0.25">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4:50" ht="19.5" x14ac:dyDescent="0.25">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4:50" ht="19.5" x14ac:dyDescent="0.25">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4:50" ht="19.5" x14ac:dyDescent="0.25">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4:50" ht="19.5" x14ac:dyDescent="0.25">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4:50" ht="19.5" x14ac:dyDescent="0.25">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row>
    <row r="73" spans="4:50" ht="19.5" x14ac:dyDescent="0.25">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row>
    <row r="74" spans="4:50" ht="19.5" x14ac:dyDescent="0.25">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row>
    <row r="75" spans="4:50" ht="19.5" x14ac:dyDescent="0.25">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row>
  </sheetData>
  <pageMargins left="0.7" right="0.7" top="0.75" bottom="0.75" header="0.3" footer="0.3"/>
  <pageSetup scale="2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1:AF62"/>
  <sheetViews>
    <sheetView topLeftCell="A4" zoomScale="70" zoomScaleNormal="70" workbookViewId="0">
      <selection activeCell="T19" sqref="T19"/>
    </sheetView>
  </sheetViews>
  <sheetFormatPr defaultColWidth="9.140625" defaultRowHeight="15" x14ac:dyDescent="0.25"/>
  <cols>
    <col min="1" max="3" width="9.140625" style="1"/>
    <col min="4" max="6" width="10" style="1" customWidth="1"/>
    <col min="7" max="7" width="27.7109375" style="1" customWidth="1"/>
    <col min="8" max="8" width="20.5703125" style="1" customWidth="1"/>
    <col min="9" max="9" width="21.42578125" style="1" customWidth="1"/>
    <col min="10" max="11" width="9.140625" style="1"/>
    <col min="12" max="12" width="15.7109375" style="1" customWidth="1"/>
    <col min="13" max="13" width="12.42578125" style="1" customWidth="1"/>
    <col min="14" max="14" width="9" style="1" customWidth="1"/>
    <col min="15" max="15" width="18" style="1" customWidth="1"/>
    <col min="16" max="16" width="9.28515625" style="1" customWidth="1"/>
    <col min="17" max="17" width="8.140625" style="1" customWidth="1"/>
    <col min="18" max="18" width="6.5703125" style="1" customWidth="1"/>
    <col min="19" max="19" width="8.7109375" style="1" customWidth="1"/>
    <col min="20" max="20" width="8.85546875" style="1" customWidth="1"/>
    <col min="21" max="21" width="9.42578125" style="1" customWidth="1"/>
    <col min="22" max="22" width="7.85546875" style="1" customWidth="1"/>
    <col min="23" max="23" width="8" style="1" customWidth="1"/>
    <col min="24" max="24" width="20.5703125" style="1" customWidth="1"/>
    <col min="25" max="25" width="13" style="1" customWidth="1"/>
    <col min="26" max="26" width="13.85546875" style="1" customWidth="1"/>
    <col min="27" max="261" width="9.140625" style="1"/>
    <col min="262" max="262" width="10.140625" style="1" customWidth="1"/>
    <col min="263" max="266" width="9.140625" style="1"/>
    <col min="267" max="267" width="13.7109375" style="1" customWidth="1"/>
    <col min="268" max="268" width="12.42578125" style="1" customWidth="1"/>
    <col min="269" max="271" width="11.140625" style="1" customWidth="1"/>
    <col min="272" max="272" width="12.28515625" style="1" customWidth="1"/>
    <col min="273" max="273" width="10.42578125" style="1" customWidth="1"/>
    <col min="274" max="274" width="13.7109375" style="1" customWidth="1"/>
    <col min="275" max="275" width="14.28515625" style="1" customWidth="1"/>
    <col min="276" max="276" width="13.42578125" style="1" customWidth="1"/>
    <col min="277" max="277" width="11" style="1" customWidth="1"/>
    <col min="278" max="278" width="11.85546875" style="1" customWidth="1"/>
    <col min="279" max="279" width="12.7109375" style="1" customWidth="1"/>
    <col min="280" max="280" width="13" style="1" customWidth="1"/>
    <col min="281" max="517" width="9.140625" style="1"/>
    <col min="518" max="518" width="10.140625" style="1" customWidth="1"/>
    <col min="519" max="522" width="9.140625" style="1"/>
    <col min="523" max="523" width="13.7109375" style="1" customWidth="1"/>
    <col min="524" max="524" width="12.42578125" style="1" customWidth="1"/>
    <col min="525" max="527" width="11.140625" style="1" customWidth="1"/>
    <col min="528" max="528" width="12.28515625" style="1" customWidth="1"/>
    <col min="529" max="529" width="10.42578125" style="1" customWidth="1"/>
    <col min="530" max="530" width="13.7109375" style="1" customWidth="1"/>
    <col min="531" max="531" width="14.28515625" style="1" customWidth="1"/>
    <col min="532" max="532" width="13.42578125" style="1" customWidth="1"/>
    <col min="533" max="533" width="11" style="1" customWidth="1"/>
    <col min="534" max="534" width="11.85546875" style="1" customWidth="1"/>
    <col min="535" max="535" width="12.7109375" style="1" customWidth="1"/>
    <col min="536" max="536" width="13" style="1" customWidth="1"/>
    <col min="537" max="773" width="9.140625" style="1"/>
    <col min="774" max="774" width="10.140625" style="1" customWidth="1"/>
    <col min="775" max="778" width="9.140625" style="1"/>
    <col min="779" max="779" width="13.7109375" style="1" customWidth="1"/>
    <col min="780" max="780" width="12.42578125" style="1" customWidth="1"/>
    <col min="781" max="783" width="11.140625" style="1" customWidth="1"/>
    <col min="784" max="784" width="12.28515625" style="1" customWidth="1"/>
    <col min="785" max="785" width="10.42578125" style="1" customWidth="1"/>
    <col min="786" max="786" width="13.7109375" style="1" customWidth="1"/>
    <col min="787" max="787" width="14.28515625" style="1" customWidth="1"/>
    <col min="788" max="788" width="13.42578125" style="1" customWidth="1"/>
    <col min="789" max="789" width="11" style="1" customWidth="1"/>
    <col min="790" max="790" width="11.85546875" style="1" customWidth="1"/>
    <col min="791" max="791" width="12.7109375" style="1" customWidth="1"/>
    <col min="792" max="792" width="13" style="1" customWidth="1"/>
    <col min="793" max="1029" width="9.140625" style="1"/>
    <col min="1030" max="1030" width="10.140625" style="1" customWidth="1"/>
    <col min="1031" max="1034" width="9.140625" style="1"/>
    <col min="1035" max="1035" width="13.7109375" style="1" customWidth="1"/>
    <col min="1036" max="1036" width="12.42578125" style="1" customWidth="1"/>
    <col min="1037" max="1039" width="11.140625" style="1" customWidth="1"/>
    <col min="1040" max="1040" width="12.28515625" style="1" customWidth="1"/>
    <col min="1041" max="1041" width="10.42578125" style="1" customWidth="1"/>
    <col min="1042" max="1042" width="13.7109375" style="1" customWidth="1"/>
    <col min="1043" max="1043" width="14.28515625" style="1" customWidth="1"/>
    <col min="1044" max="1044" width="13.42578125" style="1" customWidth="1"/>
    <col min="1045" max="1045" width="11" style="1" customWidth="1"/>
    <col min="1046" max="1046" width="11.85546875" style="1" customWidth="1"/>
    <col min="1047" max="1047" width="12.7109375" style="1" customWidth="1"/>
    <col min="1048" max="1048" width="13" style="1" customWidth="1"/>
    <col min="1049" max="1285" width="9.140625" style="1"/>
    <col min="1286" max="1286" width="10.140625" style="1" customWidth="1"/>
    <col min="1287" max="1290" width="9.140625" style="1"/>
    <col min="1291" max="1291" width="13.7109375" style="1" customWidth="1"/>
    <col min="1292" max="1292" width="12.42578125" style="1" customWidth="1"/>
    <col min="1293" max="1295" width="11.140625" style="1" customWidth="1"/>
    <col min="1296" max="1296" width="12.28515625" style="1" customWidth="1"/>
    <col min="1297" max="1297" width="10.42578125" style="1" customWidth="1"/>
    <col min="1298" max="1298" width="13.7109375" style="1" customWidth="1"/>
    <col min="1299" max="1299" width="14.28515625" style="1" customWidth="1"/>
    <col min="1300" max="1300" width="13.42578125" style="1" customWidth="1"/>
    <col min="1301" max="1301" width="11" style="1" customWidth="1"/>
    <col min="1302" max="1302" width="11.85546875" style="1" customWidth="1"/>
    <col min="1303" max="1303" width="12.7109375" style="1" customWidth="1"/>
    <col min="1304" max="1304" width="13" style="1" customWidth="1"/>
    <col min="1305" max="1541" width="9.140625" style="1"/>
    <col min="1542" max="1542" width="10.140625" style="1" customWidth="1"/>
    <col min="1543" max="1546" width="9.140625" style="1"/>
    <col min="1547" max="1547" width="13.7109375" style="1" customWidth="1"/>
    <col min="1548" max="1548" width="12.42578125" style="1" customWidth="1"/>
    <col min="1549" max="1551" width="11.140625" style="1" customWidth="1"/>
    <col min="1552" max="1552" width="12.28515625" style="1" customWidth="1"/>
    <col min="1553" max="1553" width="10.42578125" style="1" customWidth="1"/>
    <col min="1554" max="1554" width="13.7109375" style="1" customWidth="1"/>
    <col min="1555" max="1555" width="14.28515625" style="1" customWidth="1"/>
    <col min="1556" max="1556" width="13.42578125" style="1" customWidth="1"/>
    <col min="1557" max="1557" width="11" style="1" customWidth="1"/>
    <col min="1558" max="1558" width="11.85546875" style="1" customWidth="1"/>
    <col min="1559" max="1559" width="12.7109375" style="1" customWidth="1"/>
    <col min="1560" max="1560" width="13" style="1" customWidth="1"/>
    <col min="1561" max="1797" width="9.140625" style="1"/>
    <col min="1798" max="1798" width="10.140625" style="1" customWidth="1"/>
    <col min="1799" max="1802" width="9.140625" style="1"/>
    <col min="1803" max="1803" width="13.7109375" style="1" customWidth="1"/>
    <col min="1804" max="1804" width="12.42578125" style="1" customWidth="1"/>
    <col min="1805" max="1807" width="11.140625" style="1" customWidth="1"/>
    <col min="1808" max="1808" width="12.28515625" style="1" customWidth="1"/>
    <col min="1809" max="1809" width="10.42578125" style="1" customWidth="1"/>
    <col min="1810" max="1810" width="13.7109375" style="1" customWidth="1"/>
    <col min="1811" max="1811" width="14.28515625" style="1" customWidth="1"/>
    <col min="1812" max="1812" width="13.42578125" style="1" customWidth="1"/>
    <col min="1813" max="1813" width="11" style="1" customWidth="1"/>
    <col min="1814" max="1814" width="11.85546875" style="1" customWidth="1"/>
    <col min="1815" max="1815" width="12.7109375" style="1" customWidth="1"/>
    <col min="1816" max="1816" width="13" style="1" customWidth="1"/>
    <col min="1817" max="2053" width="9.140625" style="1"/>
    <col min="2054" max="2054" width="10.140625" style="1" customWidth="1"/>
    <col min="2055" max="2058" width="9.140625" style="1"/>
    <col min="2059" max="2059" width="13.7109375" style="1" customWidth="1"/>
    <col min="2060" max="2060" width="12.42578125" style="1" customWidth="1"/>
    <col min="2061" max="2063" width="11.140625" style="1" customWidth="1"/>
    <col min="2064" max="2064" width="12.28515625" style="1" customWidth="1"/>
    <col min="2065" max="2065" width="10.42578125" style="1" customWidth="1"/>
    <col min="2066" max="2066" width="13.7109375" style="1" customWidth="1"/>
    <col min="2067" max="2067" width="14.28515625" style="1" customWidth="1"/>
    <col min="2068" max="2068" width="13.42578125" style="1" customWidth="1"/>
    <col min="2069" max="2069" width="11" style="1" customWidth="1"/>
    <col min="2070" max="2070" width="11.85546875" style="1" customWidth="1"/>
    <col min="2071" max="2071" width="12.7109375" style="1" customWidth="1"/>
    <col min="2072" max="2072" width="13" style="1" customWidth="1"/>
    <col min="2073" max="2309" width="9.140625" style="1"/>
    <col min="2310" max="2310" width="10.140625" style="1" customWidth="1"/>
    <col min="2311" max="2314" width="9.140625" style="1"/>
    <col min="2315" max="2315" width="13.7109375" style="1" customWidth="1"/>
    <col min="2316" max="2316" width="12.42578125" style="1" customWidth="1"/>
    <col min="2317" max="2319" width="11.140625" style="1" customWidth="1"/>
    <col min="2320" max="2320" width="12.28515625" style="1" customWidth="1"/>
    <col min="2321" max="2321" width="10.42578125" style="1" customWidth="1"/>
    <col min="2322" max="2322" width="13.7109375" style="1" customWidth="1"/>
    <col min="2323" max="2323" width="14.28515625" style="1" customWidth="1"/>
    <col min="2324" max="2324" width="13.42578125" style="1" customWidth="1"/>
    <col min="2325" max="2325" width="11" style="1" customWidth="1"/>
    <col min="2326" max="2326" width="11.85546875" style="1" customWidth="1"/>
    <col min="2327" max="2327" width="12.7109375" style="1" customWidth="1"/>
    <col min="2328" max="2328" width="13" style="1" customWidth="1"/>
    <col min="2329" max="2565" width="9.140625" style="1"/>
    <col min="2566" max="2566" width="10.140625" style="1" customWidth="1"/>
    <col min="2567" max="2570" width="9.140625" style="1"/>
    <col min="2571" max="2571" width="13.7109375" style="1" customWidth="1"/>
    <col min="2572" max="2572" width="12.42578125" style="1" customWidth="1"/>
    <col min="2573" max="2575" width="11.140625" style="1" customWidth="1"/>
    <col min="2576" max="2576" width="12.28515625" style="1" customWidth="1"/>
    <col min="2577" max="2577" width="10.42578125" style="1" customWidth="1"/>
    <col min="2578" max="2578" width="13.7109375" style="1" customWidth="1"/>
    <col min="2579" max="2579" width="14.28515625" style="1" customWidth="1"/>
    <col min="2580" max="2580" width="13.42578125" style="1" customWidth="1"/>
    <col min="2581" max="2581" width="11" style="1" customWidth="1"/>
    <col min="2582" max="2582" width="11.85546875" style="1" customWidth="1"/>
    <col min="2583" max="2583" width="12.7109375" style="1" customWidth="1"/>
    <col min="2584" max="2584" width="13" style="1" customWidth="1"/>
    <col min="2585" max="2821" width="9.140625" style="1"/>
    <col min="2822" max="2822" width="10.140625" style="1" customWidth="1"/>
    <col min="2823" max="2826" width="9.140625" style="1"/>
    <col min="2827" max="2827" width="13.7109375" style="1" customWidth="1"/>
    <col min="2828" max="2828" width="12.42578125" style="1" customWidth="1"/>
    <col min="2829" max="2831" width="11.140625" style="1" customWidth="1"/>
    <col min="2832" max="2832" width="12.28515625" style="1" customWidth="1"/>
    <col min="2833" max="2833" width="10.42578125" style="1" customWidth="1"/>
    <col min="2834" max="2834" width="13.7109375" style="1" customWidth="1"/>
    <col min="2835" max="2835" width="14.28515625" style="1" customWidth="1"/>
    <col min="2836" max="2836" width="13.42578125" style="1" customWidth="1"/>
    <col min="2837" max="2837" width="11" style="1" customWidth="1"/>
    <col min="2838" max="2838" width="11.85546875" style="1" customWidth="1"/>
    <col min="2839" max="2839" width="12.7109375" style="1" customWidth="1"/>
    <col min="2840" max="2840" width="13" style="1" customWidth="1"/>
    <col min="2841" max="3077" width="9.140625" style="1"/>
    <col min="3078" max="3078" width="10.140625" style="1" customWidth="1"/>
    <col min="3079" max="3082" width="9.140625" style="1"/>
    <col min="3083" max="3083" width="13.7109375" style="1" customWidth="1"/>
    <col min="3084" max="3084" width="12.42578125" style="1" customWidth="1"/>
    <col min="3085" max="3087" width="11.140625" style="1" customWidth="1"/>
    <col min="3088" max="3088" width="12.28515625" style="1" customWidth="1"/>
    <col min="3089" max="3089" width="10.42578125" style="1" customWidth="1"/>
    <col min="3090" max="3090" width="13.7109375" style="1" customWidth="1"/>
    <col min="3091" max="3091" width="14.28515625" style="1" customWidth="1"/>
    <col min="3092" max="3092" width="13.42578125" style="1" customWidth="1"/>
    <col min="3093" max="3093" width="11" style="1" customWidth="1"/>
    <col min="3094" max="3094" width="11.85546875" style="1" customWidth="1"/>
    <col min="3095" max="3095" width="12.7109375" style="1" customWidth="1"/>
    <col min="3096" max="3096" width="13" style="1" customWidth="1"/>
    <col min="3097" max="3333" width="9.140625" style="1"/>
    <col min="3334" max="3334" width="10.140625" style="1" customWidth="1"/>
    <col min="3335" max="3338" width="9.140625" style="1"/>
    <col min="3339" max="3339" width="13.7109375" style="1" customWidth="1"/>
    <col min="3340" max="3340" width="12.42578125" style="1" customWidth="1"/>
    <col min="3341" max="3343" width="11.140625" style="1" customWidth="1"/>
    <col min="3344" max="3344" width="12.28515625" style="1" customWidth="1"/>
    <col min="3345" max="3345" width="10.42578125" style="1" customWidth="1"/>
    <col min="3346" max="3346" width="13.7109375" style="1" customWidth="1"/>
    <col min="3347" max="3347" width="14.28515625" style="1" customWidth="1"/>
    <col min="3348" max="3348" width="13.42578125" style="1" customWidth="1"/>
    <col min="3349" max="3349" width="11" style="1" customWidth="1"/>
    <col min="3350" max="3350" width="11.85546875" style="1" customWidth="1"/>
    <col min="3351" max="3351" width="12.7109375" style="1" customWidth="1"/>
    <col min="3352" max="3352" width="13" style="1" customWidth="1"/>
    <col min="3353" max="3589" width="9.140625" style="1"/>
    <col min="3590" max="3590" width="10.140625" style="1" customWidth="1"/>
    <col min="3591" max="3594" width="9.140625" style="1"/>
    <col min="3595" max="3595" width="13.7109375" style="1" customWidth="1"/>
    <col min="3596" max="3596" width="12.42578125" style="1" customWidth="1"/>
    <col min="3597" max="3599" width="11.140625" style="1" customWidth="1"/>
    <col min="3600" max="3600" width="12.28515625" style="1" customWidth="1"/>
    <col min="3601" max="3601" width="10.42578125" style="1" customWidth="1"/>
    <col min="3602" max="3602" width="13.7109375" style="1" customWidth="1"/>
    <col min="3603" max="3603" width="14.28515625" style="1" customWidth="1"/>
    <col min="3604" max="3604" width="13.42578125" style="1" customWidth="1"/>
    <col min="3605" max="3605" width="11" style="1" customWidth="1"/>
    <col min="3606" max="3606" width="11.85546875" style="1" customWidth="1"/>
    <col min="3607" max="3607" width="12.7109375" style="1" customWidth="1"/>
    <col min="3608" max="3608" width="13" style="1" customWidth="1"/>
    <col min="3609" max="3845" width="9.140625" style="1"/>
    <col min="3846" max="3846" width="10.140625" style="1" customWidth="1"/>
    <col min="3847" max="3850" width="9.140625" style="1"/>
    <col min="3851" max="3851" width="13.7109375" style="1" customWidth="1"/>
    <col min="3852" max="3852" width="12.42578125" style="1" customWidth="1"/>
    <col min="3853" max="3855" width="11.140625" style="1" customWidth="1"/>
    <col min="3856" max="3856" width="12.28515625" style="1" customWidth="1"/>
    <col min="3857" max="3857" width="10.42578125" style="1" customWidth="1"/>
    <col min="3858" max="3858" width="13.7109375" style="1" customWidth="1"/>
    <col min="3859" max="3859" width="14.28515625" style="1" customWidth="1"/>
    <col min="3860" max="3860" width="13.42578125" style="1" customWidth="1"/>
    <col min="3861" max="3861" width="11" style="1" customWidth="1"/>
    <col min="3862" max="3862" width="11.85546875" style="1" customWidth="1"/>
    <col min="3863" max="3863" width="12.7109375" style="1" customWidth="1"/>
    <col min="3864" max="3864" width="13" style="1" customWidth="1"/>
    <col min="3865" max="4101" width="9.140625" style="1"/>
    <col min="4102" max="4102" width="10.140625" style="1" customWidth="1"/>
    <col min="4103" max="4106" width="9.140625" style="1"/>
    <col min="4107" max="4107" width="13.7109375" style="1" customWidth="1"/>
    <col min="4108" max="4108" width="12.42578125" style="1" customWidth="1"/>
    <col min="4109" max="4111" width="11.140625" style="1" customWidth="1"/>
    <col min="4112" max="4112" width="12.28515625" style="1" customWidth="1"/>
    <col min="4113" max="4113" width="10.42578125" style="1" customWidth="1"/>
    <col min="4114" max="4114" width="13.7109375" style="1" customWidth="1"/>
    <col min="4115" max="4115" width="14.28515625" style="1" customWidth="1"/>
    <col min="4116" max="4116" width="13.42578125" style="1" customWidth="1"/>
    <col min="4117" max="4117" width="11" style="1" customWidth="1"/>
    <col min="4118" max="4118" width="11.85546875" style="1" customWidth="1"/>
    <col min="4119" max="4119" width="12.7109375" style="1" customWidth="1"/>
    <col min="4120" max="4120" width="13" style="1" customWidth="1"/>
    <col min="4121" max="4357" width="9.140625" style="1"/>
    <col min="4358" max="4358" width="10.140625" style="1" customWidth="1"/>
    <col min="4359" max="4362" width="9.140625" style="1"/>
    <col min="4363" max="4363" width="13.7109375" style="1" customWidth="1"/>
    <col min="4364" max="4364" width="12.42578125" style="1" customWidth="1"/>
    <col min="4365" max="4367" width="11.140625" style="1" customWidth="1"/>
    <col min="4368" max="4368" width="12.28515625" style="1" customWidth="1"/>
    <col min="4369" max="4369" width="10.42578125" style="1" customWidth="1"/>
    <col min="4370" max="4370" width="13.7109375" style="1" customWidth="1"/>
    <col min="4371" max="4371" width="14.28515625" style="1" customWidth="1"/>
    <col min="4372" max="4372" width="13.42578125" style="1" customWidth="1"/>
    <col min="4373" max="4373" width="11" style="1" customWidth="1"/>
    <col min="4374" max="4374" width="11.85546875" style="1" customWidth="1"/>
    <col min="4375" max="4375" width="12.7109375" style="1" customWidth="1"/>
    <col min="4376" max="4376" width="13" style="1" customWidth="1"/>
    <col min="4377" max="4613" width="9.140625" style="1"/>
    <col min="4614" max="4614" width="10.140625" style="1" customWidth="1"/>
    <col min="4615" max="4618" width="9.140625" style="1"/>
    <col min="4619" max="4619" width="13.7109375" style="1" customWidth="1"/>
    <col min="4620" max="4620" width="12.42578125" style="1" customWidth="1"/>
    <col min="4621" max="4623" width="11.140625" style="1" customWidth="1"/>
    <col min="4624" max="4624" width="12.28515625" style="1" customWidth="1"/>
    <col min="4625" max="4625" width="10.42578125" style="1" customWidth="1"/>
    <col min="4626" max="4626" width="13.7109375" style="1" customWidth="1"/>
    <col min="4627" max="4627" width="14.28515625" style="1" customWidth="1"/>
    <col min="4628" max="4628" width="13.42578125" style="1" customWidth="1"/>
    <col min="4629" max="4629" width="11" style="1" customWidth="1"/>
    <col min="4630" max="4630" width="11.85546875" style="1" customWidth="1"/>
    <col min="4631" max="4631" width="12.7109375" style="1" customWidth="1"/>
    <col min="4632" max="4632" width="13" style="1" customWidth="1"/>
    <col min="4633" max="4869" width="9.140625" style="1"/>
    <col min="4870" max="4870" width="10.140625" style="1" customWidth="1"/>
    <col min="4871" max="4874" width="9.140625" style="1"/>
    <col min="4875" max="4875" width="13.7109375" style="1" customWidth="1"/>
    <col min="4876" max="4876" width="12.42578125" style="1" customWidth="1"/>
    <col min="4877" max="4879" width="11.140625" style="1" customWidth="1"/>
    <col min="4880" max="4880" width="12.28515625" style="1" customWidth="1"/>
    <col min="4881" max="4881" width="10.42578125" style="1" customWidth="1"/>
    <col min="4882" max="4882" width="13.7109375" style="1" customWidth="1"/>
    <col min="4883" max="4883" width="14.28515625" style="1" customWidth="1"/>
    <col min="4884" max="4884" width="13.42578125" style="1" customWidth="1"/>
    <col min="4885" max="4885" width="11" style="1" customWidth="1"/>
    <col min="4886" max="4886" width="11.85546875" style="1" customWidth="1"/>
    <col min="4887" max="4887" width="12.7109375" style="1" customWidth="1"/>
    <col min="4888" max="4888" width="13" style="1" customWidth="1"/>
    <col min="4889" max="5125" width="9.140625" style="1"/>
    <col min="5126" max="5126" width="10.140625" style="1" customWidth="1"/>
    <col min="5127" max="5130" width="9.140625" style="1"/>
    <col min="5131" max="5131" width="13.7109375" style="1" customWidth="1"/>
    <col min="5132" max="5132" width="12.42578125" style="1" customWidth="1"/>
    <col min="5133" max="5135" width="11.140625" style="1" customWidth="1"/>
    <col min="5136" max="5136" width="12.28515625" style="1" customWidth="1"/>
    <col min="5137" max="5137" width="10.42578125" style="1" customWidth="1"/>
    <col min="5138" max="5138" width="13.7109375" style="1" customWidth="1"/>
    <col min="5139" max="5139" width="14.28515625" style="1" customWidth="1"/>
    <col min="5140" max="5140" width="13.42578125" style="1" customWidth="1"/>
    <col min="5141" max="5141" width="11" style="1" customWidth="1"/>
    <col min="5142" max="5142" width="11.85546875" style="1" customWidth="1"/>
    <col min="5143" max="5143" width="12.7109375" style="1" customWidth="1"/>
    <col min="5144" max="5144" width="13" style="1" customWidth="1"/>
    <col min="5145" max="5381" width="9.140625" style="1"/>
    <col min="5382" max="5382" width="10.140625" style="1" customWidth="1"/>
    <col min="5383" max="5386" width="9.140625" style="1"/>
    <col min="5387" max="5387" width="13.7109375" style="1" customWidth="1"/>
    <col min="5388" max="5388" width="12.42578125" style="1" customWidth="1"/>
    <col min="5389" max="5391" width="11.140625" style="1" customWidth="1"/>
    <col min="5392" max="5392" width="12.28515625" style="1" customWidth="1"/>
    <col min="5393" max="5393" width="10.42578125" style="1" customWidth="1"/>
    <col min="5394" max="5394" width="13.7109375" style="1" customWidth="1"/>
    <col min="5395" max="5395" width="14.28515625" style="1" customWidth="1"/>
    <col min="5396" max="5396" width="13.42578125" style="1" customWidth="1"/>
    <col min="5397" max="5397" width="11" style="1" customWidth="1"/>
    <col min="5398" max="5398" width="11.85546875" style="1" customWidth="1"/>
    <col min="5399" max="5399" width="12.7109375" style="1" customWidth="1"/>
    <col min="5400" max="5400" width="13" style="1" customWidth="1"/>
    <col min="5401" max="5637" width="9.140625" style="1"/>
    <col min="5638" max="5638" width="10.140625" style="1" customWidth="1"/>
    <col min="5639" max="5642" width="9.140625" style="1"/>
    <col min="5643" max="5643" width="13.7109375" style="1" customWidth="1"/>
    <col min="5644" max="5644" width="12.42578125" style="1" customWidth="1"/>
    <col min="5645" max="5647" width="11.140625" style="1" customWidth="1"/>
    <col min="5648" max="5648" width="12.28515625" style="1" customWidth="1"/>
    <col min="5649" max="5649" width="10.42578125" style="1" customWidth="1"/>
    <col min="5650" max="5650" width="13.7109375" style="1" customWidth="1"/>
    <col min="5651" max="5651" width="14.28515625" style="1" customWidth="1"/>
    <col min="5652" max="5652" width="13.42578125" style="1" customWidth="1"/>
    <col min="5653" max="5653" width="11" style="1" customWidth="1"/>
    <col min="5654" max="5654" width="11.85546875" style="1" customWidth="1"/>
    <col min="5655" max="5655" width="12.7109375" style="1" customWidth="1"/>
    <col min="5656" max="5656" width="13" style="1" customWidth="1"/>
    <col min="5657" max="5893" width="9.140625" style="1"/>
    <col min="5894" max="5894" width="10.140625" style="1" customWidth="1"/>
    <col min="5895" max="5898" width="9.140625" style="1"/>
    <col min="5899" max="5899" width="13.7109375" style="1" customWidth="1"/>
    <col min="5900" max="5900" width="12.42578125" style="1" customWidth="1"/>
    <col min="5901" max="5903" width="11.140625" style="1" customWidth="1"/>
    <col min="5904" max="5904" width="12.28515625" style="1" customWidth="1"/>
    <col min="5905" max="5905" width="10.42578125" style="1" customWidth="1"/>
    <col min="5906" max="5906" width="13.7109375" style="1" customWidth="1"/>
    <col min="5907" max="5907" width="14.28515625" style="1" customWidth="1"/>
    <col min="5908" max="5908" width="13.42578125" style="1" customWidth="1"/>
    <col min="5909" max="5909" width="11" style="1" customWidth="1"/>
    <col min="5910" max="5910" width="11.85546875" style="1" customWidth="1"/>
    <col min="5911" max="5911" width="12.7109375" style="1" customWidth="1"/>
    <col min="5912" max="5912" width="13" style="1" customWidth="1"/>
    <col min="5913" max="6149" width="9.140625" style="1"/>
    <col min="6150" max="6150" width="10.140625" style="1" customWidth="1"/>
    <col min="6151" max="6154" width="9.140625" style="1"/>
    <col min="6155" max="6155" width="13.7109375" style="1" customWidth="1"/>
    <col min="6156" max="6156" width="12.42578125" style="1" customWidth="1"/>
    <col min="6157" max="6159" width="11.140625" style="1" customWidth="1"/>
    <col min="6160" max="6160" width="12.28515625" style="1" customWidth="1"/>
    <col min="6161" max="6161" width="10.42578125" style="1" customWidth="1"/>
    <col min="6162" max="6162" width="13.7109375" style="1" customWidth="1"/>
    <col min="6163" max="6163" width="14.28515625" style="1" customWidth="1"/>
    <col min="6164" max="6164" width="13.42578125" style="1" customWidth="1"/>
    <col min="6165" max="6165" width="11" style="1" customWidth="1"/>
    <col min="6166" max="6166" width="11.85546875" style="1" customWidth="1"/>
    <col min="6167" max="6167" width="12.7109375" style="1" customWidth="1"/>
    <col min="6168" max="6168" width="13" style="1" customWidth="1"/>
    <col min="6169" max="6405" width="9.140625" style="1"/>
    <col min="6406" max="6406" width="10.140625" style="1" customWidth="1"/>
    <col min="6407" max="6410" width="9.140625" style="1"/>
    <col min="6411" max="6411" width="13.7109375" style="1" customWidth="1"/>
    <col min="6412" max="6412" width="12.42578125" style="1" customWidth="1"/>
    <col min="6413" max="6415" width="11.140625" style="1" customWidth="1"/>
    <col min="6416" max="6416" width="12.28515625" style="1" customWidth="1"/>
    <col min="6417" max="6417" width="10.42578125" style="1" customWidth="1"/>
    <col min="6418" max="6418" width="13.7109375" style="1" customWidth="1"/>
    <col min="6419" max="6419" width="14.28515625" style="1" customWidth="1"/>
    <col min="6420" max="6420" width="13.42578125" style="1" customWidth="1"/>
    <col min="6421" max="6421" width="11" style="1" customWidth="1"/>
    <col min="6422" max="6422" width="11.85546875" style="1" customWidth="1"/>
    <col min="6423" max="6423" width="12.7109375" style="1" customWidth="1"/>
    <col min="6424" max="6424" width="13" style="1" customWidth="1"/>
    <col min="6425" max="6661" width="9.140625" style="1"/>
    <col min="6662" max="6662" width="10.140625" style="1" customWidth="1"/>
    <col min="6663" max="6666" width="9.140625" style="1"/>
    <col min="6667" max="6667" width="13.7109375" style="1" customWidth="1"/>
    <col min="6668" max="6668" width="12.42578125" style="1" customWidth="1"/>
    <col min="6669" max="6671" width="11.140625" style="1" customWidth="1"/>
    <col min="6672" max="6672" width="12.28515625" style="1" customWidth="1"/>
    <col min="6673" max="6673" width="10.42578125" style="1" customWidth="1"/>
    <col min="6674" max="6674" width="13.7109375" style="1" customWidth="1"/>
    <col min="6675" max="6675" width="14.28515625" style="1" customWidth="1"/>
    <col min="6676" max="6676" width="13.42578125" style="1" customWidth="1"/>
    <col min="6677" max="6677" width="11" style="1" customWidth="1"/>
    <col min="6678" max="6678" width="11.85546875" style="1" customWidth="1"/>
    <col min="6679" max="6679" width="12.7109375" style="1" customWidth="1"/>
    <col min="6680" max="6680" width="13" style="1" customWidth="1"/>
    <col min="6681" max="6917" width="9.140625" style="1"/>
    <col min="6918" max="6918" width="10.140625" style="1" customWidth="1"/>
    <col min="6919" max="6922" width="9.140625" style="1"/>
    <col min="6923" max="6923" width="13.7109375" style="1" customWidth="1"/>
    <col min="6924" max="6924" width="12.42578125" style="1" customWidth="1"/>
    <col min="6925" max="6927" width="11.140625" style="1" customWidth="1"/>
    <col min="6928" max="6928" width="12.28515625" style="1" customWidth="1"/>
    <col min="6929" max="6929" width="10.42578125" style="1" customWidth="1"/>
    <col min="6930" max="6930" width="13.7109375" style="1" customWidth="1"/>
    <col min="6931" max="6931" width="14.28515625" style="1" customWidth="1"/>
    <col min="6932" max="6932" width="13.42578125" style="1" customWidth="1"/>
    <col min="6933" max="6933" width="11" style="1" customWidth="1"/>
    <col min="6934" max="6934" width="11.85546875" style="1" customWidth="1"/>
    <col min="6935" max="6935" width="12.7109375" style="1" customWidth="1"/>
    <col min="6936" max="6936" width="13" style="1" customWidth="1"/>
    <col min="6937" max="7173" width="9.140625" style="1"/>
    <col min="7174" max="7174" width="10.140625" style="1" customWidth="1"/>
    <col min="7175" max="7178" width="9.140625" style="1"/>
    <col min="7179" max="7179" width="13.7109375" style="1" customWidth="1"/>
    <col min="7180" max="7180" width="12.42578125" style="1" customWidth="1"/>
    <col min="7181" max="7183" width="11.140625" style="1" customWidth="1"/>
    <col min="7184" max="7184" width="12.28515625" style="1" customWidth="1"/>
    <col min="7185" max="7185" width="10.42578125" style="1" customWidth="1"/>
    <col min="7186" max="7186" width="13.7109375" style="1" customWidth="1"/>
    <col min="7187" max="7187" width="14.28515625" style="1" customWidth="1"/>
    <col min="7188" max="7188" width="13.42578125" style="1" customWidth="1"/>
    <col min="7189" max="7189" width="11" style="1" customWidth="1"/>
    <col min="7190" max="7190" width="11.85546875" style="1" customWidth="1"/>
    <col min="7191" max="7191" width="12.7109375" style="1" customWidth="1"/>
    <col min="7192" max="7192" width="13" style="1" customWidth="1"/>
    <col min="7193" max="7429" width="9.140625" style="1"/>
    <col min="7430" max="7430" width="10.140625" style="1" customWidth="1"/>
    <col min="7431" max="7434" width="9.140625" style="1"/>
    <col min="7435" max="7435" width="13.7109375" style="1" customWidth="1"/>
    <col min="7436" max="7436" width="12.42578125" style="1" customWidth="1"/>
    <col min="7437" max="7439" width="11.140625" style="1" customWidth="1"/>
    <col min="7440" max="7440" width="12.28515625" style="1" customWidth="1"/>
    <col min="7441" max="7441" width="10.42578125" style="1" customWidth="1"/>
    <col min="7442" max="7442" width="13.7109375" style="1" customWidth="1"/>
    <col min="7443" max="7443" width="14.28515625" style="1" customWidth="1"/>
    <col min="7444" max="7444" width="13.42578125" style="1" customWidth="1"/>
    <col min="7445" max="7445" width="11" style="1" customWidth="1"/>
    <col min="7446" max="7446" width="11.85546875" style="1" customWidth="1"/>
    <col min="7447" max="7447" width="12.7109375" style="1" customWidth="1"/>
    <col min="7448" max="7448" width="13" style="1" customWidth="1"/>
    <col min="7449" max="7685" width="9.140625" style="1"/>
    <col min="7686" max="7686" width="10.140625" style="1" customWidth="1"/>
    <col min="7687" max="7690" width="9.140625" style="1"/>
    <col min="7691" max="7691" width="13.7109375" style="1" customWidth="1"/>
    <col min="7692" max="7692" width="12.42578125" style="1" customWidth="1"/>
    <col min="7693" max="7695" width="11.140625" style="1" customWidth="1"/>
    <col min="7696" max="7696" width="12.28515625" style="1" customWidth="1"/>
    <col min="7697" max="7697" width="10.42578125" style="1" customWidth="1"/>
    <col min="7698" max="7698" width="13.7109375" style="1" customWidth="1"/>
    <col min="7699" max="7699" width="14.28515625" style="1" customWidth="1"/>
    <col min="7700" max="7700" width="13.42578125" style="1" customWidth="1"/>
    <col min="7701" max="7701" width="11" style="1" customWidth="1"/>
    <col min="7702" max="7702" width="11.85546875" style="1" customWidth="1"/>
    <col min="7703" max="7703" width="12.7109375" style="1" customWidth="1"/>
    <col min="7704" max="7704" width="13" style="1" customWidth="1"/>
    <col min="7705" max="7941" width="9.140625" style="1"/>
    <col min="7942" max="7942" width="10.140625" style="1" customWidth="1"/>
    <col min="7943" max="7946" width="9.140625" style="1"/>
    <col min="7947" max="7947" width="13.7109375" style="1" customWidth="1"/>
    <col min="7948" max="7948" width="12.42578125" style="1" customWidth="1"/>
    <col min="7949" max="7951" width="11.140625" style="1" customWidth="1"/>
    <col min="7952" max="7952" width="12.28515625" style="1" customWidth="1"/>
    <col min="7953" max="7953" width="10.42578125" style="1" customWidth="1"/>
    <col min="7954" max="7954" width="13.7109375" style="1" customWidth="1"/>
    <col min="7955" max="7955" width="14.28515625" style="1" customWidth="1"/>
    <col min="7956" max="7956" width="13.42578125" style="1" customWidth="1"/>
    <col min="7957" max="7957" width="11" style="1" customWidth="1"/>
    <col min="7958" max="7958" width="11.85546875" style="1" customWidth="1"/>
    <col min="7959" max="7959" width="12.7109375" style="1" customWidth="1"/>
    <col min="7960" max="7960" width="13" style="1" customWidth="1"/>
    <col min="7961" max="8197" width="9.140625" style="1"/>
    <col min="8198" max="8198" width="10.140625" style="1" customWidth="1"/>
    <col min="8199" max="8202" width="9.140625" style="1"/>
    <col min="8203" max="8203" width="13.7109375" style="1" customWidth="1"/>
    <col min="8204" max="8204" width="12.42578125" style="1" customWidth="1"/>
    <col min="8205" max="8207" width="11.140625" style="1" customWidth="1"/>
    <col min="8208" max="8208" width="12.28515625" style="1" customWidth="1"/>
    <col min="8209" max="8209" width="10.42578125" style="1" customWidth="1"/>
    <col min="8210" max="8210" width="13.7109375" style="1" customWidth="1"/>
    <col min="8211" max="8211" width="14.28515625" style="1" customWidth="1"/>
    <col min="8212" max="8212" width="13.42578125" style="1" customWidth="1"/>
    <col min="8213" max="8213" width="11" style="1" customWidth="1"/>
    <col min="8214" max="8214" width="11.85546875" style="1" customWidth="1"/>
    <col min="8215" max="8215" width="12.7109375" style="1" customWidth="1"/>
    <col min="8216" max="8216" width="13" style="1" customWidth="1"/>
    <col min="8217" max="8453" width="9.140625" style="1"/>
    <col min="8454" max="8454" width="10.140625" style="1" customWidth="1"/>
    <col min="8455" max="8458" width="9.140625" style="1"/>
    <col min="8459" max="8459" width="13.7109375" style="1" customWidth="1"/>
    <col min="8460" max="8460" width="12.42578125" style="1" customWidth="1"/>
    <col min="8461" max="8463" width="11.140625" style="1" customWidth="1"/>
    <col min="8464" max="8464" width="12.28515625" style="1" customWidth="1"/>
    <col min="8465" max="8465" width="10.42578125" style="1" customWidth="1"/>
    <col min="8466" max="8466" width="13.7109375" style="1" customWidth="1"/>
    <col min="8467" max="8467" width="14.28515625" style="1" customWidth="1"/>
    <col min="8468" max="8468" width="13.42578125" style="1" customWidth="1"/>
    <col min="8469" max="8469" width="11" style="1" customWidth="1"/>
    <col min="8470" max="8470" width="11.85546875" style="1" customWidth="1"/>
    <col min="8471" max="8471" width="12.7109375" style="1" customWidth="1"/>
    <col min="8472" max="8472" width="13" style="1" customWidth="1"/>
    <col min="8473" max="8709" width="9.140625" style="1"/>
    <col min="8710" max="8710" width="10.140625" style="1" customWidth="1"/>
    <col min="8711" max="8714" width="9.140625" style="1"/>
    <col min="8715" max="8715" width="13.7109375" style="1" customWidth="1"/>
    <col min="8716" max="8716" width="12.42578125" style="1" customWidth="1"/>
    <col min="8717" max="8719" width="11.140625" style="1" customWidth="1"/>
    <col min="8720" max="8720" width="12.28515625" style="1" customWidth="1"/>
    <col min="8721" max="8721" width="10.42578125" style="1" customWidth="1"/>
    <col min="8722" max="8722" width="13.7109375" style="1" customWidth="1"/>
    <col min="8723" max="8723" width="14.28515625" style="1" customWidth="1"/>
    <col min="8724" max="8724" width="13.42578125" style="1" customWidth="1"/>
    <col min="8725" max="8725" width="11" style="1" customWidth="1"/>
    <col min="8726" max="8726" width="11.85546875" style="1" customWidth="1"/>
    <col min="8727" max="8727" width="12.7109375" style="1" customWidth="1"/>
    <col min="8728" max="8728" width="13" style="1" customWidth="1"/>
    <col min="8729" max="8965" width="9.140625" style="1"/>
    <col min="8966" max="8966" width="10.140625" style="1" customWidth="1"/>
    <col min="8967" max="8970" width="9.140625" style="1"/>
    <col min="8971" max="8971" width="13.7109375" style="1" customWidth="1"/>
    <col min="8972" max="8972" width="12.42578125" style="1" customWidth="1"/>
    <col min="8973" max="8975" width="11.140625" style="1" customWidth="1"/>
    <col min="8976" max="8976" width="12.28515625" style="1" customWidth="1"/>
    <col min="8977" max="8977" width="10.42578125" style="1" customWidth="1"/>
    <col min="8978" max="8978" width="13.7109375" style="1" customWidth="1"/>
    <col min="8979" max="8979" width="14.28515625" style="1" customWidth="1"/>
    <col min="8980" max="8980" width="13.42578125" style="1" customWidth="1"/>
    <col min="8981" max="8981" width="11" style="1" customWidth="1"/>
    <col min="8982" max="8982" width="11.85546875" style="1" customWidth="1"/>
    <col min="8983" max="8983" width="12.7109375" style="1" customWidth="1"/>
    <col min="8984" max="8984" width="13" style="1" customWidth="1"/>
    <col min="8985" max="9221" width="9.140625" style="1"/>
    <col min="9222" max="9222" width="10.140625" style="1" customWidth="1"/>
    <col min="9223" max="9226" width="9.140625" style="1"/>
    <col min="9227" max="9227" width="13.7109375" style="1" customWidth="1"/>
    <col min="9228" max="9228" width="12.42578125" style="1" customWidth="1"/>
    <col min="9229" max="9231" width="11.140625" style="1" customWidth="1"/>
    <col min="9232" max="9232" width="12.28515625" style="1" customWidth="1"/>
    <col min="9233" max="9233" width="10.42578125" style="1" customWidth="1"/>
    <col min="9234" max="9234" width="13.7109375" style="1" customWidth="1"/>
    <col min="9235" max="9235" width="14.28515625" style="1" customWidth="1"/>
    <col min="9236" max="9236" width="13.42578125" style="1" customWidth="1"/>
    <col min="9237" max="9237" width="11" style="1" customWidth="1"/>
    <col min="9238" max="9238" width="11.85546875" style="1" customWidth="1"/>
    <col min="9239" max="9239" width="12.7109375" style="1" customWidth="1"/>
    <col min="9240" max="9240" width="13" style="1" customWidth="1"/>
    <col min="9241" max="9477" width="9.140625" style="1"/>
    <col min="9478" max="9478" width="10.140625" style="1" customWidth="1"/>
    <col min="9479" max="9482" width="9.140625" style="1"/>
    <col min="9483" max="9483" width="13.7109375" style="1" customWidth="1"/>
    <col min="9484" max="9484" width="12.42578125" style="1" customWidth="1"/>
    <col min="9485" max="9487" width="11.140625" style="1" customWidth="1"/>
    <col min="9488" max="9488" width="12.28515625" style="1" customWidth="1"/>
    <col min="9489" max="9489" width="10.42578125" style="1" customWidth="1"/>
    <col min="9490" max="9490" width="13.7109375" style="1" customWidth="1"/>
    <col min="9491" max="9491" width="14.28515625" style="1" customWidth="1"/>
    <col min="9492" max="9492" width="13.42578125" style="1" customWidth="1"/>
    <col min="9493" max="9493" width="11" style="1" customWidth="1"/>
    <col min="9494" max="9494" width="11.85546875" style="1" customWidth="1"/>
    <col min="9495" max="9495" width="12.7109375" style="1" customWidth="1"/>
    <col min="9496" max="9496" width="13" style="1" customWidth="1"/>
    <col min="9497" max="9733" width="9.140625" style="1"/>
    <col min="9734" max="9734" width="10.140625" style="1" customWidth="1"/>
    <col min="9735" max="9738" width="9.140625" style="1"/>
    <col min="9739" max="9739" width="13.7109375" style="1" customWidth="1"/>
    <col min="9740" max="9740" width="12.42578125" style="1" customWidth="1"/>
    <col min="9741" max="9743" width="11.140625" style="1" customWidth="1"/>
    <col min="9744" max="9744" width="12.28515625" style="1" customWidth="1"/>
    <col min="9745" max="9745" width="10.42578125" style="1" customWidth="1"/>
    <col min="9746" max="9746" width="13.7109375" style="1" customWidth="1"/>
    <col min="9747" max="9747" width="14.28515625" style="1" customWidth="1"/>
    <col min="9748" max="9748" width="13.42578125" style="1" customWidth="1"/>
    <col min="9749" max="9749" width="11" style="1" customWidth="1"/>
    <col min="9750" max="9750" width="11.85546875" style="1" customWidth="1"/>
    <col min="9751" max="9751" width="12.7109375" style="1" customWidth="1"/>
    <col min="9752" max="9752" width="13" style="1" customWidth="1"/>
    <col min="9753" max="9989" width="9.140625" style="1"/>
    <col min="9990" max="9990" width="10.140625" style="1" customWidth="1"/>
    <col min="9991" max="9994" width="9.140625" style="1"/>
    <col min="9995" max="9995" width="13.7109375" style="1" customWidth="1"/>
    <col min="9996" max="9996" width="12.42578125" style="1" customWidth="1"/>
    <col min="9997" max="9999" width="11.140625" style="1" customWidth="1"/>
    <col min="10000" max="10000" width="12.28515625" style="1" customWidth="1"/>
    <col min="10001" max="10001" width="10.42578125" style="1" customWidth="1"/>
    <col min="10002" max="10002" width="13.7109375" style="1" customWidth="1"/>
    <col min="10003" max="10003" width="14.28515625" style="1" customWidth="1"/>
    <col min="10004" max="10004" width="13.42578125" style="1" customWidth="1"/>
    <col min="10005" max="10005" width="11" style="1" customWidth="1"/>
    <col min="10006" max="10006" width="11.85546875" style="1" customWidth="1"/>
    <col min="10007" max="10007" width="12.7109375" style="1" customWidth="1"/>
    <col min="10008" max="10008" width="13" style="1" customWidth="1"/>
    <col min="10009" max="10245" width="9.140625" style="1"/>
    <col min="10246" max="10246" width="10.140625" style="1" customWidth="1"/>
    <col min="10247" max="10250" width="9.140625" style="1"/>
    <col min="10251" max="10251" width="13.7109375" style="1" customWidth="1"/>
    <col min="10252" max="10252" width="12.42578125" style="1" customWidth="1"/>
    <col min="10253" max="10255" width="11.140625" style="1" customWidth="1"/>
    <col min="10256" max="10256" width="12.28515625" style="1" customWidth="1"/>
    <col min="10257" max="10257" width="10.42578125" style="1" customWidth="1"/>
    <col min="10258" max="10258" width="13.7109375" style="1" customWidth="1"/>
    <col min="10259" max="10259" width="14.28515625" style="1" customWidth="1"/>
    <col min="10260" max="10260" width="13.42578125" style="1" customWidth="1"/>
    <col min="10261" max="10261" width="11" style="1" customWidth="1"/>
    <col min="10262" max="10262" width="11.85546875" style="1" customWidth="1"/>
    <col min="10263" max="10263" width="12.7109375" style="1" customWidth="1"/>
    <col min="10264" max="10264" width="13" style="1" customWidth="1"/>
    <col min="10265" max="10501" width="9.140625" style="1"/>
    <col min="10502" max="10502" width="10.140625" style="1" customWidth="1"/>
    <col min="10503" max="10506" width="9.140625" style="1"/>
    <col min="10507" max="10507" width="13.7109375" style="1" customWidth="1"/>
    <col min="10508" max="10508" width="12.42578125" style="1" customWidth="1"/>
    <col min="10509" max="10511" width="11.140625" style="1" customWidth="1"/>
    <col min="10512" max="10512" width="12.28515625" style="1" customWidth="1"/>
    <col min="10513" max="10513" width="10.42578125" style="1" customWidth="1"/>
    <col min="10514" max="10514" width="13.7109375" style="1" customWidth="1"/>
    <col min="10515" max="10515" width="14.28515625" style="1" customWidth="1"/>
    <col min="10516" max="10516" width="13.42578125" style="1" customWidth="1"/>
    <col min="10517" max="10517" width="11" style="1" customWidth="1"/>
    <col min="10518" max="10518" width="11.85546875" style="1" customWidth="1"/>
    <col min="10519" max="10519" width="12.7109375" style="1" customWidth="1"/>
    <col min="10520" max="10520" width="13" style="1" customWidth="1"/>
    <col min="10521" max="10757" width="9.140625" style="1"/>
    <col min="10758" max="10758" width="10.140625" style="1" customWidth="1"/>
    <col min="10759" max="10762" width="9.140625" style="1"/>
    <col min="10763" max="10763" width="13.7109375" style="1" customWidth="1"/>
    <col min="10764" max="10764" width="12.42578125" style="1" customWidth="1"/>
    <col min="10765" max="10767" width="11.140625" style="1" customWidth="1"/>
    <col min="10768" max="10768" width="12.28515625" style="1" customWidth="1"/>
    <col min="10769" max="10769" width="10.42578125" style="1" customWidth="1"/>
    <col min="10770" max="10770" width="13.7109375" style="1" customWidth="1"/>
    <col min="10771" max="10771" width="14.28515625" style="1" customWidth="1"/>
    <col min="10772" max="10772" width="13.42578125" style="1" customWidth="1"/>
    <col min="10773" max="10773" width="11" style="1" customWidth="1"/>
    <col min="10774" max="10774" width="11.85546875" style="1" customWidth="1"/>
    <col min="10775" max="10775" width="12.7109375" style="1" customWidth="1"/>
    <col min="10776" max="10776" width="13" style="1" customWidth="1"/>
    <col min="10777" max="11013" width="9.140625" style="1"/>
    <col min="11014" max="11014" width="10.140625" style="1" customWidth="1"/>
    <col min="11015" max="11018" width="9.140625" style="1"/>
    <col min="11019" max="11019" width="13.7109375" style="1" customWidth="1"/>
    <col min="11020" max="11020" width="12.42578125" style="1" customWidth="1"/>
    <col min="11021" max="11023" width="11.140625" style="1" customWidth="1"/>
    <col min="11024" max="11024" width="12.28515625" style="1" customWidth="1"/>
    <col min="11025" max="11025" width="10.42578125" style="1" customWidth="1"/>
    <col min="11026" max="11026" width="13.7109375" style="1" customWidth="1"/>
    <col min="11027" max="11027" width="14.28515625" style="1" customWidth="1"/>
    <col min="11028" max="11028" width="13.42578125" style="1" customWidth="1"/>
    <col min="11029" max="11029" width="11" style="1" customWidth="1"/>
    <col min="11030" max="11030" width="11.85546875" style="1" customWidth="1"/>
    <col min="11031" max="11031" width="12.7109375" style="1" customWidth="1"/>
    <col min="11032" max="11032" width="13" style="1" customWidth="1"/>
    <col min="11033" max="11269" width="9.140625" style="1"/>
    <col min="11270" max="11270" width="10.140625" style="1" customWidth="1"/>
    <col min="11271" max="11274" width="9.140625" style="1"/>
    <col min="11275" max="11275" width="13.7109375" style="1" customWidth="1"/>
    <col min="11276" max="11276" width="12.42578125" style="1" customWidth="1"/>
    <col min="11277" max="11279" width="11.140625" style="1" customWidth="1"/>
    <col min="11280" max="11280" width="12.28515625" style="1" customWidth="1"/>
    <col min="11281" max="11281" width="10.42578125" style="1" customWidth="1"/>
    <col min="11282" max="11282" width="13.7109375" style="1" customWidth="1"/>
    <col min="11283" max="11283" width="14.28515625" style="1" customWidth="1"/>
    <col min="11284" max="11284" width="13.42578125" style="1" customWidth="1"/>
    <col min="11285" max="11285" width="11" style="1" customWidth="1"/>
    <col min="11286" max="11286" width="11.85546875" style="1" customWidth="1"/>
    <col min="11287" max="11287" width="12.7109375" style="1" customWidth="1"/>
    <col min="11288" max="11288" width="13" style="1" customWidth="1"/>
    <col min="11289" max="11525" width="9.140625" style="1"/>
    <col min="11526" max="11526" width="10.140625" style="1" customWidth="1"/>
    <col min="11527" max="11530" width="9.140625" style="1"/>
    <col min="11531" max="11531" width="13.7109375" style="1" customWidth="1"/>
    <col min="11532" max="11532" width="12.42578125" style="1" customWidth="1"/>
    <col min="11533" max="11535" width="11.140625" style="1" customWidth="1"/>
    <col min="11536" max="11536" width="12.28515625" style="1" customWidth="1"/>
    <col min="11537" max="11537" width="10.42578125" style="1" customWidth="1"/>
    <col min="11538" max="11538" width="13.7109375" style="1" customWidth="1"/>
    <col min="11539" max="11539" width="14.28515625" style="1" customWidth="1"/>
    <col min="11540" max="11540" width="13.42578125" style="1" customWidth="1"/>
    <col min="11541" max="11541" width="11" style="1" customWidth="1"/>
    <col min="11542" max="11542" width="11.85546875" style="1" customWidth="1"/>
    <col min="11543" max="11543" width="12.7109375" style="1" customWidth="1"/>
    <col min="11544" max="11544" width="13" style="1" customWidth="1"/>
    <col min="11545" max="11781" width="9.140625" style="1"/>
    <col min="11782" max="11782" width="10.140625" style="1" customWidth="1"/>
    <col min="11783" max="11786" width="9.140625" style="1"/>
    <col min="11787" max="11787" width="13.7109375" style="1" customWidth="1"/>
    <col min="11788" max="11788" width="12.42578125" style="1" customWidth="1"/>
    <col min="11789" max="11791" width="11.140625" style="1" customWidth="1"/>
    <col min="11792" max="11792" width="12.28515625" style="1" customWidth="1"/>
    <col min="11793" max="11793" width="10.42578125" style="1" customWidth="1"/>
    <col min="11794" max="11794" width="13.7109375" style="1" customWidth="1"/>
    <col min="11795" max="11795" width="14.28515625" style="1" customWidth="1"/>
    <col min="11796" max="11796" width="13.42578125" style="1" customWidth="1"/>
    <col min="11797" max="11797" width="11" style="1" customWidth="1"/>
    <col min="11798" max="11798" width="11.85546875" style="1" customWidth="1"/>
    <col min="11799" max="11799" width="12.7109375" style="1" customWidth="1"/>
    <col min="11800" max="11800" width="13" style="1" customWidth="1"/>
    <col min="11801" max="12037" width="9.140625" style="1"/>
    <col min="12038" max="12038" width="10.140625" style="1" customWidth="1"/>
    <col min="12039" max="12042" width="9.140625" style="1"/>
    <col min="12043" max="12043" width="13.7109375" style="1" customWidth="1"/>
    <col min="12044" max="12044" width="12.42578125" style="1" customWidth="1"/>
    <col min="12045" max="12047" width="11.140625" style="1" customWidth="1"/>
    <col min="12048" max="12048" width="12.28515625" style="1" customWidth="1"/>
    <col min="12049" max="12049" width="10.42578125" style="1" customWidth="1"/>
    <col min="12050" max="12050" width="13.7109375" style="1" customWidth="1"/>
    <col min="12051" max="12051" width="14.28515625" style="1" customWidth="1"/>
    <col min="12052" max="12052" width="13.42578125" style="1" customWidth="1"/>
    <col min="12053" max="12053" width="11" style="1" customWidth="1"/>
    <col min="12054" max="12054" width="11.85546875" style="1" customWidth="1"/>
    <col min="12055" max="12055" width="12.7109375" style="1" customWidth="1"/>
    <col min="12056" max="12056" width="13" style="1" customWidth="1"/>
    <col min="12057" max="12293" width="9.140625" style="1"/>
    <col min="12294" max="12294" width="10.140625" style="1" customWidth="1"/>
    <col min="12295" max="12298" width="9.140625" style="1"/>
    <col min="12299" max="12299" width="13.7109375" style="1" customWidth="1"/>
    <col min="12300" max="12300" width="12.42578125" style="1" customWidth="1"/>
    <col min="12301" max="12303" width="11.140625" style="1" customWidth="1"/>
    <col min="12304" max="12304" width="12.28515625" style="1" customWidth="1"/>
    <col min="12305" max="12305" width="10.42578125" style="1" customWidth="1"/>
    <col min="12306" max="12306" width="13.7109375" style="1" customWidth="1"/>
    <col min="12307" max="12307" width="14.28515625" style="1" customWidth="1"/>
    <col min="12308" max="12308" width="13.42578125" style="1" customWidth="1"/>
    <col min="12309" max="12309" width="11" style="1" customWidth="1"/>
    <col min="12310" max="12310" width="11.85546875" style="1" customWidth="1"/>
    <col min="12311" max="12311" width="12.7109375" style="1" customWidth="1"/>
    <col min="12312" max="12312" width="13" style="1" customWidth="1"/>
    <col min="12313" max="12549" width="9.140625" style="1"/>
    <col min="12550" max="12550" width="10.140625" style="1" customWidth="1"/>
    <col min="12551" max="12554" width="9.140625" style="1"/>
    <col min="12555" max="12555" width="13.7109375" style="1" customWidth="1"/>
    <col min="12556" max="12556" width="12.42578125" style="1" customWidth="1"/>
    <col min="12557" max="12559" width="11.140625" style="1" customWidth="1"/>
    <col min="12560" max="12560" width="12.28515625" style="1" customWidth="1"/>
    <col min="12561" max="12561" width="10.42578125" style="1" customWidth="1"/>
    <col min="12562" max="12562" width="13.7109375" style="1" customWidth="1"/>
    <col min="12563" max="12563" width="14.28515625" style="1" customWidth="1"/>
    <col min="12564" max="12564" width="13.42578125" style="1" customWidth="1"/>
    <col min="12565" max="12565" width="11" style="1" customWidth="1"/>
    <col min="12566" max="12566" width="11.85546875" style="1" customWidth="1"/>
    <col min="12567" max="12567" width="12.7109375" style="1" customWidth="1"/>
    <col min="12568" max="12568" width="13" style="1" customWidth="1"/>
    <col min="12569" max="12805" width="9.140625" style="1"/>
    <col min="12806" max="12806" width="10.140625" style="1" customWidth="1"/>
    <col min="12807" max="12810" width="9.140625" style="1"/>
    <col min="12811" max="12811" width="13.7109375" style="1" customWidth="1"/>
    <col min="12812" max="12812" width="12.42578125" style="1" customWidth="1"/>
    <col min="12813" max="12815" width="11.140625" style="1" customWidth="1"/>
    <col min="12816" max="12816" width="12.28515625" style="1" customWidth="1"/>
    <col min="12817" max="12817" width="10.42578125" style="1" customWidth="1"/>
    <col min="12818" max="12818" width="13.7109375" style="1" customWidth="1"/>
    <col min="12819" max="12819" width="14.28515625" style="1" customWidth="1"/>
    <col min="12820" max="12820" width="13.42578125" style="1" customWidth="1"/>
    <col min="12821" max="12821" width="11" style="1" customWidth="1"/>
    <col min="12822" max="12822" width="11.85546875" style="1" customWidth="1"/>
    <col min="12823" max="12823" width="12.7109375" style="1" customWidth="1"/>
    <col min="12824" max="12824" width="13" style="1" customWidth="1"/>
    <col min="12825" max="13061" width="9.140625" style="1"/>
    <col min="13062" max="13062" width="10.140625" style="1" customWidth="1"/>
    <col min="13063" max="13066" width="9.140625" style="1"/>
    <col min="13067" max="13067" width="13.7109375" style="1" customWidth="1"/>
    <col min="13068" max="13068" width="12.42578125" style="1" customWidth="1"/>
    <col min="13069" max="13071" width="11.140625" style="1" customWidth="1"/>
    <col min="13072" max="13072" width="12.28515625" style="1" customWidth="1"/>
    <col min="13073" max="13073" width="10.42578125" style="1" customWidth="1"/>
    <col min="13074" max="13074" width="13.7109375" style="1" customWidth="1"/>
    <col min="13075" max="13075" width="14.28515625" style="1" customWidth="1"/>
    <col min="13076" max="13076" width="13.42578125" style="1" customWidth="1"/>
    <col min="13077" max="13077" width="11" style="1" customWidth="1"/>
    <col min="13078" max="13078" width="11.85546875" style="1" customWidth="1"/>
    <col min="13079" max="13079" width="12.7109375" style="1" customWidth="1"/>
    <col min="13080" max="13080" width="13" style="1" customWidth="1"/>
    <col min="13081" max="13317" width="9.140625" style="1"/>
    <col min="13318" max="13318" width="10.140625" style="1" customWidth="1"/>
    <col min="13319" max="13322" width="9.140625" style="1"/>
    <col min="13323" max="13323" width="13.7109375" style="1" customWidth="1"/>
    <col min="13324" max="13324" width="12.42578125" style="1" customWidth="1"/>
    <col min="13325" max="13327" width="11.140625" style="1" customWidth="1"/>
    <col min="13328" max="13328" width="12.28515625" style="1" customWidth="1"/>
    <col min="13329" max="13329" width="10.42578125" style="1" customWidth="1"/>
    <col min="13330" max="13330" width="13.7109375" style="1" customWidth="1"/>
    <col min="13331" max="13331" width="14.28515625" style="1" customWidth="1"/>
    <col min="13332" max="13332" width="13.42578125" style="1" customWidth="1"/>
    <col min="13333" max="13333" width="11" style="1" customWidth="1"/>
    <col min="13334" max="13334" width="11.85546875" style="1" customWidth="1"/>
    <col min="13335" max="13335" width="12.7109375" style="1" customWidth="1"/>
    <col min="13336" max="13336" width="13" style="1" customWidth="1"/>
    <col min="13337" max="13573" width="9.140625" style="1"/>
    <col min="13574" max="13574" width="10.140625" style="1" customWidth="1"/>
    <col min="13575" max="13578" width="9.140625" style="1"/>
    <col min="13579" max="13579" width="13.7109375" style="1" customWidth="1"/>
    <col min="13580" max="13580" width="12.42578125" style="1" customWidth="1"/>
    <col min="13581" max="13583" width="11.140625" style="1" customWidth="1"/>
    <col min="13584" max="13584" width="12.28515625" style="1" customWidth="1"/>
    <col min="13585" max="13585" width="10.42578125" style="1" customWidth="1"/>
    <col min="13586" max="13586" width="13.7109375" style="1" customWidth="1"/>
    <col min="13587" max="13587" width="14.28515625" style="1" customWidth="1"/>
    <col min="13588" max="13588" width="13.42578125" style="1" customWidth="1"/>
    <col min="13589" max="13589" width="11" style="1" customWidth="1"/>
    <col min="13590" max="13590" width="11.85546875" style="1" customWidth="1"/>
    <col min="13591" max="13591" width="12.7109375" style="1" customWidth="1"/>
    <col min="13592" max="13592" width="13" style="1" customWidth="1"/>
    <col min="13593" max="13829" width="9.140625" style="1"/>
    <col min="13830" max="13830" width="10.140625" style="1" customWidth="1"/>
    <col min="13831" max="13834" width="9.140625" style="1"/>
    <col min="13835" max="13835" width="13.7109375" style="1" customWidth="1"/>
    <col min="13836" max="13836" width="12.42578125" style="1" customWidth="1"/>
    <col min="13837" max="13839" width="11.140625" style="1" customWidth="1"/>
    <col min="13840" max="13840" width="12.28515625" style="1" customWidth="1"/>
    <col min="13841" max="13841" width="10.42578125" style="1" customWidth="1"/>
    <col min="13842" max="13842" width="13.7109375" style="1" customWidth="1"/>
    <col min="13843" max="13843" width="14.28515625" style="1" customWidth="1"/>
    <col min="13844" max="13844" width="13.42578125" style="1" customWidth="1"/>
    <col min="13845" max="13845" width="11" style="1" customWidth="1"/>
    <col min="13846" max="13846" width="11.85546875" style="1" customWidth="1"/>
    <col min="13847" max="13847" width="12.7109375" style="1" customWidth="1"/>
    <col min="13848" max="13848" width="13" style="1" customWidth="1"/>
    <col min="13849" max="14085" width="9.140625" style="1"/>
    <col min="14086" max="14086" width="10.140625" style="1" customWidth="1"/>
    <col min="14087" max="14090" width="9.140625" style="1"/>
    <col min="14091" max="14091" width="13.7109375" style="1" customWidth="1"/>
    <col min="14092" max="14092" width="12.42578125" style="1" customWidth="1"/>
    <col min="14093" max="14095" width="11.140625" style="1" customWidth="1"/>
    <col min="14096" max="14096" width="12.28515625" style="1" customWidth="1"/>
    <col min="14097" max="14097" width="10.42578125" style="1" customWidth="1"/>
    <col min="14098" max="14098" width="13.7109375" style="1" customWidth="1"/>
    <col min="14099" max="14099" width="14.28515625" style="1" customWidth="1"/>
    <col min="14100" max="14100" width="13.42578125" style="1" customWidth="1"/>
    <col min="14101" max="14101" width="11" style="1" customWidth="1"/>
    <col min="14102" max="14102" width="11.85546875" style="1" customWidth="1"/>
    <col min="14103" max="14103" width="12.7109375" style="1" customWidth="1"/>
    <col min="14104" max="14104" width="13" style="1" customWidth="1"/>
    <col min="14105" max="14341" width="9.140625" style="1"/>
    <col min="14342" max="14342" width="10.140625" style="1" customWidth="1"/>
    <col min="14343" max="14346" width="9.140625" style="1"/>
    <col min="14347" max="14347" width="13.7109375" style="1" customWidth="1"/>
    <col min="14348" max="14348" width="12.42578125" style="1" customWidth="1"/>
    <col min="14349" max="14351" width="11.140625" style="1" customWidth="1"/>
    <col min="14352" max="14352" width="12.28515625" style="1" customWidth="1"/>
    <col min="14353" max="14353" width="10.42578125" style="1" customWidth="1"/>
    <col min="14354" max="14354" width="13.7109375" style="1" customWidth="1"/>
    <col min="14355" max="14355" width="14.28515625" style="1" customWidth="1"/>
    <col min="14356" max="14356" width="13.42578125" style="1" customWidth="1"/>
    <col min="14357" max="14357" width="11" style="1" customWidth="1"/>
    <col min="14358" max="14358" width="11.85546875" style="1" customWidth="1"/>
    <col min="14359" max="14359" width="12.7109375" style="1" customWidth="1"/>
    <col min="14360" max="14360" width="13" style="1" customWidth="1"/>
    <col min="14361" max="14597" width="9.140625" style="1"/>
    <col min="14598" max="14598" width="10.140625" style="1" customWidth="1"/>
    <col min="14599" max="14602" width="9.140625" style="1"/>
    <col min="14603" max="14603" width="13.7109375" style="1" customWidth="1"/>
    <col min="14604" max="14604" width="12.42578125" style="1" customWidth="1"/>
    <col min="14605" max="14607" width="11.140625" style="1" customWidth="1"/>
    <col min="14608" max="14608" width="12.28515625" style="1" customWidth="1"/>
    <col min="14609" max="14609" width="10.42578125" style="1" customWidth="1"/>
    <col min="14610" max="14610" width="13.7109375" style="1" customWidth="1"/>
    <col min="14611" max="14611" width="14.28515625" style="1" customWidth="1"/>
    <col min="14612" max="14612" width="13.42578125" style="1" customWidth="1"/>
    <col min="14613" max="14613" width="11" style="1" customWidth="1"/>
    <col min="14614" max="14614" width="11.85546875" style="1" customWidth="1"/>
    <col min="14615" max="14615" width="12.7109375" style="1" customWidth="1"/>
    <col min="14616" max="14616" width="13" style="1" customWidth="1"/>
    <col min="14617" max="14853" width="9.140625" style="1"/>
    <col min="14854" max="14854" width="10.140625" style="1" customWidth="1"/>
    <col min="14855" max="14858" width="9.140625" style="1"/>
    <col min="14859" max="14859" width="13.7109375" style="1" customWidth="1"/>
    <col min="14860" max="14860" width="12.42578125" style="1" customWidth="1"/>
    <col min="14861" max="14863" width="11.140625" style="1" customWidth="1"/>
    <col min="14864" max="14864" width="12.28515625" style="1" customWidth="1"/>
    <col min="14865" max="14865" width="10.42578125" style="1" customWidth="1"/>
    <col min="14866" max="14866" width="13.7109375" style="1" customWidth="1"/>
    <col min="14867" max="14867" width="14.28515625" style="1" customWidth="1"/>
    <col min="14868" max="14868" width="13.42578125" style="1" customWidth="1"/>
    <col min="14869" max="14869" width="11" style="1" customWidth="1"/>
    <col min="14870" max="14870" width="11.85546875" style="1" customWidth="1"/>
    <col min="14871" max="14871" width="12.7109375" style="1" customWidth="1"/>
    <col min="14872" max="14872" width="13" style="1" customWidth="1"/>
    <col min="14873" max="15109" width="9.140625" style="1"/>
    <col min="15110" max="15110" width="10.140625" style="1" customWidth="1"/>
    <col min="15111" max="15114" width="9.140625" style="1"/>
    <col min="15115" max="15115" width="13.7109375" style="1" customWidth="1"/>
    <col min="15116" max="15116" width="12.42578125" style="1" customWidth="1"/>
    <col min="15117" max="15119" width="11.140625" style="1" customWidth="1"/>
    <col min="15120" max="15120" width="12.28515625" style="1" customWidth="1"/>
    <col min="15121" max="15121" width="10.42578125" style="1" customWidth="1"/>
    <col min="15122" max="15122" width="13.7109375" style="1" customWidth="1"/>
    <col min="15123" max="15123" width="14.28515625" style="1" customWidth="1"/>
    <col min="15124" max="15124" width="13.42578125" style="1" customWidth="1"/>
    <col min="15125" max="15125" width="11" style="1" customWidth="1"/>
    <col min="15126" max="15126" width="11.85546875" style="1" customWidth="1"/>
    <col min="15127" max="15127" width="12.7109375" style="1" customWidth="1"/>
    <col min="15128" max="15128" width="13" style="1" customWidth="1"/>
    <col min="15129" max="15365" width="9.140625" style="1"/>
    <col min="15366" max="15366" width="10.140625" style="1" customWidth="1"/>
    <col min="15367" max="15370" width="9.140625" style="1"/>
    <col min="15371" max="15371" width="13.7109375" style="1" customWidth="1"/>
    <col min="15372" max="15372" width="12.42578125" style="1" customWidth="1"/>
    <col min="15373" max="15375" width="11.140625" style="1" customWidth="1"/>
    <col min="15376" max="15376" width="12.28515625" style="1" customWidth="1"/>
    <col min="15377" max="15377" width="10.42578125" style="1" customWidth="1"/>
    <col min="15378" max="15378" width="13.7109375" style="1" customWidth="1"/>
    <col min="15379" max="15379" width="14.28515625" style="1" customWidth="1"/>
    <col min="15380" max="15380" width="13.42578125" style="1" customWidth="1"/>
    <col min="15381" max="15381" width="11" style="1" customWidth="1"/>
    <col min="15382" max="15382" width="11.85546875" style="1" customWidth="1"/>
    <col min="15383" max="15383" width="12.7109375" style="1" customWidth="1"/>
    <col min="15384" max="15384" width="13" style="1" customWidth="1"/>
    <col min="15385" max="15621" width="9.140625" style="1"/>
    <col min="15622" max="15622" width="10.140625" style="1" customWidth="1"/>
    <col min="15623" max="15626" width="9.140625" style="1"/>
    <col min="15627" max="15627" width="13.7109375" style="1" customWidth="1"/>
    <col min="15628" max="15628" width="12.42578125" style="1" customWidth="1"/>
    <col min="15629" max="15631" width="11.140625" style="1" customWidth="1"/>
    <col min="15632" max="15632" width="12.28515625" style="1" customWidth="1"/>
    <col min="15633" max="15633" width="10.42578125" style="1" customWidth="1"/>
    <col min="15634" max="15634" width="13.7109375" style="1" customWidth="1"/>
    <col min="15635" max="15635" width="14.28515625" style="1" customWidth="1"/>
    <col min="15636" max="15636" width="13.42578125" style="1" customWidth="1"/>
    <col min="15637" max="15637" width="11" style="1" customWidth="1"/>
    <col min="15638" max="15638" width="11.85546875" style="1" customWidth="1"/>
    <col min="15639" max="15639" width="12.7109375" style="1" customWidth="1"/>
    <col min="15640" max="15640" width="13" style="1" customWidth="1"/>
    <col min="15641" max="15877" width="9.140625" style="1"/>
    <col min="15878" max="15878" width="10.140625" style="1" customWidth="1"/>
    <col min="15879" max="15882" width="9.140625" style="1"/>
    <col min="15883" max="15883" width="13.7109375" style="1" customWidth="1"/>
    <col min="15884" max="15884" width="12.42578125" style="1" customWidth="1"/>
    <col min="15885" max="15887" width="11.140625" style="1" customWidth="1"/>
    <col min="15888" max="15888" width="12.28515625" style="1" customWidth="1"/>
    <col min="15889" max="15889" width="10.42578125" style="1" customWidth="1"/>
    <col min="15890" max="15890" width="13.7109375" style="1" customWidth="1"/>
    <col min="15891" max="15891" width="14.28515625" style="1" customWidth="1"/>
    <col min="15892" max="15892" width="13.42578125" style="1" customWidth="1"/>
    <col min="15893" max="15893" width="11" style="1" customWidth="1"/>
    <col min="15894" max="15894" width="11.85546875" style="1" customWidth="1"/>
    <col min="15895" max="15895" width="12.7109375" style="1" customWidth="1"/>
    <col min="15896" max="15896" width="13" style="1" customWidth="1"/>
    <col min="15897" max="16133" width="9.140625" style="1"/>
    <col min="16134" max="16134" width="10.140625" style="1" customWidth="1"/>
    <col min="16135" max="16138" width="9.140625" style="1"/>
    <col min="16139" max="16139" width="13.7109375" style="1" customWidth="1"/>
    <col min="16140" max="16140" width="12.42578125" style="1" customWidth="1"/>
    <col min="16141" max="16143" width="11.140625" style="1" customWidth="1"/>
    <col min="16144" max="16144" width="12.28515625" style="1" customWidth="1"/>
    <col min="16145" max="16145" width="10.42578125" style="1" customWidth="1"/>
    <col min="16146" max="16146" width="13.7109375" style="1" customWidth="1"/>
    <col min="16147" max="16147" width="14.28515625" style="1" customWidth="1"/>
    <col min="16148" max="16148" width="13.42578125" style="1" customWidth="1"/>
    <col min="16149" max="16149" width="11" style="1" customWidth="1"/>
    <col min="16150" max="16150" width="11.85546875" style="1" customWidth="1"/>
    <col min="16151" max="16151" width="12.7109375" style="1" customWidth="1"/>
    <col min="16152" max="16152" width="13" style="1" customWidth="1"/>
    <col min="16153" max="16384" width="9.140625" style="1"/>
  </cols>
  <sheetData>
    <row r="11" ht="15" customHeight="1" x14ac:dyDescent="0.25"/>
    <row r="12" ht="26.45" customHeight="1" x14ac:dyDescent="0.25"/>
    <row r="13" ht="14.45" customHeight="1" x14ac:dyDescent="0.25"/>
    <row r="14" ht="20.25" customHeight="1" x14ac:dyDescent="0.25"/>
    <row r="15" ht="19.5" customHeight="1" x14ac:dyDescent="0.25"/>
    <row r="16" ht="20.25" customHeight="1" x14ac:dyDescent="0.25"/>
    <row r="17" spans="2:15" ht="20.25" customHeight="1" x14ac:dyDescent="0.25">
      <c r="B17" s="3"/>
      <c r="C17" s="3"/>
      <c r="D17" s="3"/>
      <c r="E17" s="3"/>
      <c r="F17" s="3"/>
      <c r="G17" s="3"/>
      <c r="H17" s="3"/>
      <c r="I17" s="3"/>
      <c r="J17" s="3"/>
      <c r="K17" s="3"/>
    </row>
    <row r="18" spans="2:15" ht="22.5" customHeight="1" x14ac:dyDescent="0.25">
      <c r="B18" s="3"/>
      <c r="C18" s="3"/>
      <c r="D18" s="3"/>
      <c r="E18" s="3"/>
      <c r="F18" s="3"/>
      <c r="G18" s="3"/>
      <c r="H18" s="3"/>
      <c r="I18" s="3"/>
      <c r="J18" s="3"/>
      <c r="K18" s="3"/>
    </row>
    <row r="19" spans="2:15" ht="72" customHeight="1" x14ac:dyDescent="0.25">
      <c r="B19" s="3"/>
      <c r="C19" s="3"/>
      <c r="D19" s="3"/>
      <c r="E19" s="3"/>
      <c r="F19" s="3"/>
      <c r="G19" s="25" t="s">
        <v>26</v>
      </c>
      <c r="H19" s="25" t="s">
        <v>27</v>
      </c>
      <c r="I19" s="25" t="s">
        <v>28</v>
      </c>
      <c r="J19" s="162" t="s">
        <v>48</v>
      </c>
      <c r="K19" s="162"/>
      <c r="L19" s="25" t="s">
        <v>49</v>
      </c>
      <c r="M19" s="52"/>
    </row>
    <row r="20" spans="2:15" ht="31.5" customHeight="1" x14ac:dyDescent="0.25">
      <c r="B20" s="3"/>
      <c r="C20" s="3"/>
      <c r="D20" s="3"/>
      <c r="E20" s="3"/>
      <c r="F20" s="3"/>
      <c r="G20" s="26" t="s">
        <v>29</v>
      </c>
      <c r="H20" s="163"/>
      <c r="I20" s="164"/>
      <c r="J20" s="3"/>
      <c r="K20" s="3"/>
      <c r="L20" s="3"/>
    </row>
    <row r="21" spans="2:15" ht="30.75" customHeight="1" x14ac:dyDescent="0.25">
      <c r="B21" s="3"/>
      <c r="C21" s="3"/>
      <c r="D21" s="3"/>
      <c r="E21" s="3"/>
      <c r="F21" s="3"/>
      <c r="G21" s="23" t="s">
        <v>30</v>
      </c>
      <c r="H21" s="53">
        <v>200</v>
      </c>
      <c r="I21" s="23"/>
      <c r="J21" s="154">
        <v>200</v>
      </c>
      <c r="K21" s="154"/>
    </row>
    <row r="22" spans="2:15" ht="26.25" customHeight="1" x14ac:dyDescent="0.25">
      <c r="B22" s="3"/>
      <c r="C22" s="3"/>
      <c r="D22" s="3"/>
      <c r="E22" s="3"/>
      <c r="F22" s="3"/>
      <c r="G22" s="23" t="s">
        <v>31</v>
      </c>
      <c r="H22" s="23"/>
      <c r="I22" s="54">
        <v>0.7</v>
      </c>
      <c r="J22" s="154">
        <f>J21/1.7</f>
        <v>117.64705882352942</v>
      </c>
      <c r="K22" s="154"/>
      <c r="L22" s="55">
        <f>J22*1.7</f>
        <v>200</v>
      </c>
    </row>
    <row r="23" spans="2:15" ht="27.75" customHeight="1" x14ac:dyDescent="0.25">
      <c r="B23" s="3"/>
      <c r="C23" s="3"/>
      <c r="D23" s="3"/>
      <c r="E23" s="3"/>
      <c r="F23" s="3"/>
      <c r="G23" s="23" t="s">
        <v>32</v>
      </c>
      <c r="H23" s="23"/>
      <c r="I23" s="54">
        <v>0.7</v>
      </c>
      <c r="J23" s="154">
        <f t="shared" ref="J23:J25" si="0">J22/1.7</f>
        <v>69.20415224913495</v>
      </c>
      <c r="K23" s="154"/>
      <c r="L23" s="55">
        <f>J23*1.7</f>
        <v>117.64705882352941</v>
      </c>
    </row>
    <row r="24" spans="2:15" ht="26.25" customHeight="1" x14ac:dyDescent="0.25">
      <c r="B24" s="3"/>
      <c r="C24" s="3"/>
      <c r="D24" s="3"/>
      <c r="E24" s="3"/>
      <c r="F24" s="3"/>
      <c r="G24" s="23" t="s">
        <v>33</v>
      </c>
      <c r="H24" s="23"/>
      <c r="I24" s="54">
        <v>0.7</v>
      </c>
      <c r="J24" s="154">
        <f t="shared" si="0"/>
        <v>40.708324852432327</v>
      </c>
      <c r="K24" s="154"/>
      <c r="L24" s="55">
        <f>J24*1.7</f>
        <v>69.20415224913495</v>
      </c>
    </row>
    <row r="25" spans="2:15" ht="28.5" customHeight="1" x14ac:dyDescent="0.25">
      <c r="B25" s="3"/>
      <c r="C25" s="3"/>
      <c r="D25" s="3"/>
      <c r="E25" s="3"/>
      <c r="F25" s="3"/>
      <c r="G25" s="23" t="s">
        <v>34</v>
      </c>
      <c r="H25" s="23"/>
      <c r="I25" s="54">
        <v>0.7</v>
      </c>
      <c r="J25" s="154">
        <f t="shared" si="0"/>
        <v>23.946073442607251</v>
      </c>
      <c r="K25" s="154"/>
      <c r="L25" s="55">
        <f>J25*1.7</f>
        <v>40.708324852432327</v>
      </c>
    </row>
    <row r="26" spans="2:15" ht="28.15" customHeight="1" x14ac:dyDescent="0.25">
      <c r="B26" s="3"/>
      <c r="C26" s="3"/>
      <c r="D26" s="3"/>
      <c r="E26" s="3"/>
      <c r="F26" s="3"/>
      <c r="G26" s="152"/>
      <c r="I26" s="156" t="s">
        <v>35</v>
      </c>
      <c r="J26" s="3"/>
      <c r="K26" s="3"/>
      <c r="L26" s="3"/>
      <c r="M26" s="3"/>
    </row>
    <row r="27" spans="2:15" ht="27" customHeight="1" x14ac:dyDescent="0.25">
      <c r="B27" s="3"/>
      <c r="C27" s="3"/>
      <c r="D27" s="3"/>
      <c r="E27" s="3"/>
      <c r="F27" s="3"/>
      <c r="G27" s="155"/>
      <c r="I27" s="157"/>
      <c r="J27" s="3"/>
      <c r="K27" s="3"/>
      <c r="L27" s="3"/>
      <c r="M27" s="3"/>
    </row>
    <row r="28" spans="2:15" ht="27" customHeight="1" x14ac:dyDescent="0.25">
      <c r="B28" s="3"/>
      <c r="C28" s="3"/>
      <c r="D28" s="3"/>
      <c r="E28" s="3"/>
      <c r="F28" s="3"/>
      <c r="G28" s="68"/>
      <c r="H28" s="3"/>
      <c r="I28" s="3"/>
      <c r="J28" s="3"/>
      <c r="K28" s="3"/>
      <c r="L28" s="3"/>
      <c r="M28" s="3"/>
    </row>
    <row r="29" spans="2:15" ht="27" customHeight="1" x14ac:dyDescent="0.25">
      <c r="B29" s="3"/>
      <c r="C29" s="3"/>
      <c r="D29" s="3"/>
      <c r="E29" s="3"/>
      <c r="F29" s="3"/>
      <c r="G29" s="56"/>
      <c r="I29" s="57"/>
      <c r="J29" s="3"/>
      <c r="K29" s="3"/>
      <c r="L29" s="3"/>
      <c r="M29" s="158">
        <f>23.95*0.375781</f>
        <v>8.9999549499999993</v>
      </c>
      <c r="N29" s="158"/>
    </row>
    <row r="30" spans="2:15" ht="32.25" customHeight="1" x14ac:dyDescent="0.25">
      <c r="B30" s="3"/>
      <c r="C30" s="3"/>
      <c r="D30" s="3"/>
      <c r="E30" s="3"/>
      <c r="F30" s="3"/>
      <c r="G30" s="23" t="s">
        <v>37</v>
      </c>
      <c r="H30" s="23"/>
      <c r="I30" s="23"/>
      <c r="J30" s="159">
        <f>J25</f>
        <v>23.946073442607251</v>
      </c>
      <c r="K30" s="160"/>
      <c r="L30" s="3"/>
      <c r="M30" s="3"/>
    </row>
    <row r="31" spans="2:15" ht="24.75" customHeight="1" x14ac:dyDescent="0.25">
      <c r="C31" s="14"/>
      <c r="D31" s="14"/>
      <c r="E31" s="14"/>
      <c r="F31" s="14"/>
      <c r="G31" s="161"/>
      <c r="H31" s="161"/>
      <c r="I31" s="161"/>
      <c r="J31" s="3"/>
      <c r="K31" s="3"/>
      <c r="L31" s="3"/>
      <c r="M31" s="3"/>
    </row>
    <row r="32" spans="2:15" ht="27" customHeight="1" x14ac:dyDescent="0.25">
      <c r="C32" s="14"/>
      <c r="D32" s="14"/>
      <c r="E32" s="14"/>
      <c r="F32" s="14"/>
      <c r="G32" s="58" t="s">
        <v>36</v>
      </c>
      <c r="H32" s="23"/>
      <c r="I32" s="23"/>
      <c r="J32" s="151">
        <f>23.95-(23.95*0.3)</f>
        <v>16.765000000000001</v>
      </c>
      <c r="K32" s="151"/>
      <c r="L32" s="3"/>
      <c r="M32" s="3"/>
      <c r="O32" s="167">
        <f>J30*0.7</f>
        <v>16.762251409825076</v>
      </c>
    </row>
    <row r="33" spans="2:32" ht="25.5" customHeight="1" x14ac:dyDescent="0.25">
      <c r="C33" s="14"/>
      <c r="D33" s="14"/>
      <c r="E33" s="14"/>
      <c r="F33" s="14"/>
      <c r="G33" s="152"/>
      <c r="H33" s="152"/>
      <c r="I33" s="152"/>
      <c r="J33" s="3"/>
      <c r="K33" s="153"/>
      <c r="L33" s="3"/>
      <c r="M33" s="3"/>
    </row>
    <row r="34" spans="2:32" ht="43.15" customHeight="1" x14ac:dyDescent="0.25">
      <c r="B34" s="3"/>
      <c r="C34" s="14"/>
      <c r="D34" s="14"/>
      <c r="E34" s="14"/>
      <c r="F34" s="14"/>
      <c r="G34" s="14"/>
      <c r="H34" s="14"/>
      <c r="I34" s="14"/>
      <c r="J34" s="2"/>
      <c r="K34" s="153"/>
      <c r="L34" s="3"/>
      <c r="M34" s="3"/>
    </row>
    <row r="35" spans="2:32" ht="27.75" customHeight="1" x14ac:dyDescent="0.25">
      <c r="B35" s="3"/>
      <c r="C35" s="14"/>
      <c r="D35" s="14"/>
      <c r="E35" s="14"/>
      <c r="F35" s="14"/>
      <c r="G35" s="14"/>
      <c r="H35" s="14"/>
      <c r="I35" s="14"/>
      <c r="J35" s="2"/>
      <c r="K35" s="3"/>
      <c r="L35" s="3"/>
      <c r="M35" s="3"/>
    </row>
    <row r="36" spans="2:32" ht="27" customHeight="1" x14ac:dyDescent="0.25">
      <c r="B36" s="3"/>
      <c r="C36" s="14"/>
      <c r="D36" s="14"/>
      <c r="E36" s="14"/>
      <c r="F36" s="14"/>
      <c r="G36" s="14"/>
      <c r="H36" s="14"/>
      <c r="I36" s="14"/>
      <c r="J36" s="2"/>
      <c r="K36" s="3"/>
      <c r="L36" s="3"/>
      <c r="M36" s="3"/>
      <c r="N36" s="3"/>
    </row>
    <row r="37" spans="2:32" ht="28.5" customHeight="1" x14ac:dyDescent="0.25">
      <c r="B37" s="3"/>
      <c r="C37" s="14"/>
      <c r="D37" s="14"/>
      <c r="E37" s="14"/>
      <c r="F37" s="14"/>
      <c r="G37" s="14"/>
      <c r="H37" s="14"/>
      <c r="I37" s="14"/>
      <c r="J37" s="2"/>
      <c r="K37" s="3"/>
      <c r="L37" s="3"/>
      <c r="M37" s="4"/>
      <c r="N37" s="6"/>
    </row>
    <row r="38" spans="2:32" x14ac:dyDescent="0.25">
      <c r="B38" s="3"/>
      <c r="C38" s="14"/>
      <c r="D38" s="14"/>
      <c r="E38" s="14"/>
      <c r="F38" s="14"/>
      <c r="G38" s="14"/>
      <c r="H38" s="14"/>
      <c r="I38" s="14"/>
      <c r="J38" s="2"/>
      <c r="M38" s="4"/>
      <c r="N38" s="6"/>
    </row>
    <row r="39" spans="2:32" ht="25.5" customHeight="1" x14ac:dyDescent="0.25">
      <c r="B39" s="3"/>
      <c r="C39" s="14"/>
      <c r="D39" s="14"/>
      <c r="E39" s="14"/>
      <c r="F39" s="14"/>
      <c r="G39" s="14"/>
      <c r="H39" s="14"/>
      <c r="I39" s="14"/>
      <c r="M39" s="4"/>
      <c r="N39" s="6"/>
    </row>
    <row r="40" spans="2:32" ht="26.45" customHeight="1" x14ac:dyDescent="0.25">
      <c r="B40" s="3"/>
      <c r="C40" s="14"/>
      <c r="D40" s="14"/>
      <c r="E40" s="14"/>
      <c r="F40" s="14"/>
      <c r="G40" s="14"/>
      <c r="H40" s="14"/>
      <c r="I40" s="14"/>
      <c r="M40" s="4"/>
      <c r="N40" s="6"/>
    </row>
    <row r="41" spans="2:32" x14ac:dyDescent="0.25">
      <c r="B41" s="3"/>
      <c r="C41" s="14"/>
      <c r="D41" s="14"/>
      <c r="E41" s="14"/>
      <c r="F41" s="14"/>
      <c r="G41" s="14"/>
      <c r="H41" s="14"/>
      <c r="I41" s="14"/>
      <c r="M41" s="4"/>
      <c r="N41" s="6"/>
    </row>
    <row r="42" spans="2:32" x14ac:dyDescent="0.25">
      <c r="B42" s="3"/>
      <c r="C42" s="14"/>
      <c r="D42" s="14"/>
      <c r="E42" s="14"/>
      <c r="F42" s="14"/>
      <c r="G42" s="14"/>
      <c r="H42" s="14"/>
      <c r="I42" s="14"/>
      <c r="M42" s="4"/>
      <c r="N42" s="5"/>
    </row>
    <row r="43" spans="2:32" ht="28.5" customHeight="1" x14ac:dyDescent="0.25">
      <c r="C43" s="14"/>
      <c r="D43" s="14"/>
      <c r="E43" s="14"/>
      <c r="F43" s="14"/>
      <c r="G43" s="14"/>
      <c r="H43" s="14"/>
      <c r="I43" s="14"/>
      <c r="K43" s="14"/>
      <c r="L43" s="14"/>
      <c r="M43" s="17"/>
      <c r="N43" s="18"/>
      <c r="AE43" s="14"/>
      <c r="AF43" s="14"/>
    </row>
    <row r="44" spans="2:32" x14ac:dyDescent="0.25">
      <c r="C44" s="14"/>
      <c r="D44" s="14"/>
      <c r="E44" s="14"/>
      <c r="F44" s="14"/>
      <c r="G44" s="14"/>
      <c r="H44" s="14"/>
      <c r="I44" s="14"/>
      <c r="K44" s="14"/>
      <c r="L44" s="14"/>
      <c r="M44" s="14"/>
      <c r="N44" s="14"/>
      <c r="AE44" s="14"/>
      <c r="AF44" s="14"/>
    </row>
    <row r="45" spans="2:32" x14ac:dyDescent="0.25">
      <c r="K45" s="14"/>
      <c r="L45" s="14"/>
      <c r="AE45" s="14"/>
      <c r="AF45" s="14"/>
    </row>
    <row r="46" spans="2:32" ht="15" customHeight="1" x14ac:dyDescent="0.25">
      <c r="K46" s="14"/>
      <c r="L46" s="14"/>
      <c r="AE46" s="14"/>
      <c r="AF46" s="14"/>
    </row>
    <row r="47" spans="2:32" ht="15" customHeight="1" x14ac:dyDescent="0.25">
      <c r="K47" s="14"/>
      <c r="L47" s="14"/>
      <c r="AE47" s="14"/>
      <c r="AF47" s="14"/>
    </row>
    <row r="48" spans="2:32" x14ac:dyDescent="0.25">
      <c r="K48" s="14"/>
      <c r="L48" s="14"/>
      <c r="AE48" s="14"/>
      <c r="AF48" s="14"/>
    </row>
    <row r="49" spans="11:32" x14ac:dyDescent="0.25">
      <c r="K49" s="14"/>
      <c r="L49" s="14"/>
      <c r="AE49" s="14"/>
      <c r="AF49" s="14"/>
    </row>
    <row r="50" spans="11:32" x14ac:dyDescent="0.25">
      <c r="K50" s="14"/>
      <c r="L50" s="14"/>
      <c r="AE50" s="14"/>
      <c r="AF50" s="14"/>
    </row>
    <row r="51" spans="11:32" x14ac:dyDescent="0.25">
      <c r="K51" s="14"/>
      <c r="L51" s="14"/>
      <c r="AE51" s="14"/>
      <c r="AF51" s="14"/>
    </row>
    <row r="52" spans="11:32" x14ac:dyDescent="0.25">
      <c r="K52" s="14"/>
      <c r="L52" s="14"/>
      <c r="AE52" s="14"/>
      <c r="AF52" s="14"/>
    </row>
    <row r="53" spans="11:32" x14ac:dyDescent="0.25">
      <c r="K53" s="14"/>
      <c r="L53" s="14"/>
      <c r="AE53" s="14"/>
      <c r="AF53" s="14"/>
    </row>
    <row r="54" spans="11:32" x14ac:dyDescent="0.25">
      <c r="K54" s="14"/>
      <c r="L54" s="14"/>
      <c r="AE54" s="14"/>
      <c r="AF54" s="14"/>
    </row>
    <row r="55" spans="11:32" x14ac:dyDescent="0.25">
      <c r="K55" s="14"/>
      <c r="L55" s="14"/>
      <c r="AE55" s="14"/>
      <c r="AF55" s="14"/>
    </row>
    <row r="56" spans="11:32" x14ac:dyDescent="0.25">
      <c r="K56" s="14"/>
      <c r="L56" s="14"/>
      <c r="AE56" s="14"/>
      <c r="AF56" s="14"/>
    </row>
    <row r="57" spans="11:32" x14ac:dyDescent="0.25">
      <c r="K57" s="14"/>
      <c r="L57" s="14"/>
      <c r="AE57" s="14"/>
      <c r="AF57" s="14"/>
    </row>
    <row r="58" spans="11:32" x14ac:dyDescent="0.25">
      <c r="K58" s="14"/>
      <c r="L58" s="14"/>
      <c r="AE58" s="14"/>
      <c r="AF58" s="14"/>
    </row>
    <row r="59" spans="11:32" x14ac:dyDescent="0.25">
      <c r="K59" s="14"/>
      <c r="L59" s="14"/>
      <c r="AD59" s="14"/>
      <c r="AE59" s="14"/>
      <c r="AF59" s="14"/>
    </row>
    <row r="60" spans="11:32" x14ac:dyDescent="0.25">
      <c r="K60" s="14"/>
      <c r="L60" s="14"/>
      <c r="AD60" s="14"/>
      <c r="AE60" s="14"/>
      <c r="AF60" s="14"/>
    </row>
    <row r="61" spans="11:32" x14ac:dyDescent="0.25">
      <c r="K61" s="14"/>
      <c r="L61" s="14"/>
      <c r="AD61" s="14"/>
      <c r="AE61" s="14"/>
      <c r="AF61" s="14"/>
    </row>
    <row r="62" spans="11:32" x14ac:dyDescent="0.25">
      <c r="K62" s="14"/>
      <c r="L62" s="14"/>
      <c r="AD62" s="14"/>
      <c r="AE62" s="14"/>
      <c r="AF62" s="14"/>
    </row>
  </sheetData>
  <mergeCells count="15">
    <mergeCell ref="M29:N29"/>
    <mergeCell ref="J30:K30"/>
    <mergeCell ref="G31:I31"/>
    <mergeCell ref="J32:K32"/>
    <mergeCell ref="K33:K34"/>
    <mergeCell ref="J19:K19"/>
    <mergeCell ref="H20:I20"/>
    <mergeCell ref="J21:K21"/>
    <mergeCell ref="J22:K22"/>
    <mergeCell ref="J23:K23"/>
    <mergeCell ref="J24:K24"/>
    <mergeCell ref="J25:K25"/>
    <mergeCell ref="I26:I27"/>
    <mergeCell ref="G33:I33"/>
    <mergeCell ref="G26:G27"/>
  </mergeCells>
  <pageMargins left="0.7" right="0.7" top="0.75" bottom="0.75" header="0.3" footer="0.3"/>
  <pageSetup scale="3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J11:L44"/>
  <sheetViews>
    <sheetView zoomScale="70" zoomScaleNormal="70" workbookViewId="0"/>
  </sheetViews>
  <sheetFormatPr defaultColWidth="9.140625" defaultRowHeight="15" x14ac:dyDescent="0.25"/>
  <cols>
    <col min="1" max="4" width="9.140625" style="1"/>
    <col min="5" max="5" width="21.42578125" style="1" customWidth="1"/>
    <col min="6" max="6" width="21.140625" style="1" customWidth="1"/>
    <col min="7" max="7" width="26.28515625" style="1" customWidth="1"/>
    <col min="8" max="9" width="9.140625" style="1"/>
    <col min="10" max="10" width="21.28515625" style="1" customWidth="1"/>
    <col min="11" max="11" width="19.140625" style="1" customWidth="1"/>
    <col min="12" max="12" width="31.42578125" style="1" customWidth="1"/>
    <col min="13" max="13" width="7.5703125" style="1" customWidth="1"/>
    <col min="14" max="14" width="7.7109375" style="1" customWidth="1"/>
    <col min="15" max="15" width="7.5703125" style="1" customWidth="1"/>
    <col min="16" max="16" width="6.5703125" style="1" customWidth="1"/>
    <col min="17" max="17" width="7.5703125" style="1" customWidth="1"/>
    <col min="18" max="18" width="6.42578125" style="1" customWidth="1"/>
    <col min="19" max="19" width="8.140625" style="1" customWidth="1"/>
    <col min="20" max="20" width="7.5703125" style="1" customWidth="1"/>
    <col min="21" max="16384" width="9.140625" style="1"/>
  </cols>
  <sheetData>
    <row r="11" spans="10:12" ht="15" customHeight="1" x14ac:dyDescent="0.25"/>
    <row r="12" spans="10:12" ht="26.45" customHeight="1" x14ac:dyDescent="0.25">
      <c r="J12" s="108" t="s">
        <v>62</v>
      </c>
      <c r="K12" s="165" t="s">
        <v>81</v>
      </c>
      <c r="L12" s="108" t="s">
        <v>64</v>
      </c>
    </row>
    <row r="13" spans="10:12" ht="14.45" customHeight="1" x14ac:dyDescent="0.25">
      <c r="J13" s="109"/>
      <c r="K13" s="166"/>
      <c r="L13" s="109"/>
    </row>
    <row r="14" spans="10:12" ht="26.45" customHeight="1" x14ac:dyDescent="0.25">
      <c r="J14" s="72" t="s">
        <v>2</v>
      </c>
      <c r="K14" s="23">
        <v>2</v>
      </c>
      <c r="L14" s="71" t="s">
        <v>69</v>
      </c>
    </row>
    <row r="15" spans="10:12" ht="33.6" customHeight="1" x14ac:dyDescent="0.25">
      <c r="J15" s="72" t="s">
        <v>1</v>
      </c>
      <c r="K15" s="23">
        <v>3</v>
      </c>
      <c r="L15" s="71" t="s">
        <v>69</v>
      </c>
    </row>
    <row r="16" spans="10:12" ht="27.6" customHeight="1" x14ac:dyDescent="0.25">
      <c r="J16" s="72" t="s">
        <v>3</v>
      </c>
      <c r="K16" s="23">
        <v>2</v>
      </c>
      <c r="L16" s="23" t="s">
        <v>2</v>
      </c>
    </row>
    <row r="17" spans="10:12" ht="26.45" customHeight="1" x14ac:dyDescent="0.25">
      <c r="J17" s="72" t="s">
        <v>4</v>
      </c>
      <c r="K17" s="23">
        <v>4</v>
      </c>
      <c r="L17" s="23" t="s">
        <v>1</v>
      </c>
    </row>
    <row r="18" spans="10:12" ht="22.5" customHeight="1" x14ac:dyDescent="0.25">
      <c r="J18" s="72" t="s">
        <v>71</v>
      </c>
      <c r="K18" s="23">
        <v>4</v>
      </c>
      <c r="L18" s="23" t="s">
        <v>3</v>
      </c>
    </row>
    <row r="19" spans="10:12" ht="23.45" customHeight="1" x14ac:dyDescent="0.25">
      <c r="J19" s="72" t="s">
        <v>72</v>
      </c>
      <c r="K19" s="23">
        <v>3</v>
      </c>
      <c r="L19" s="23" t="s">
        <v>3</v>
      </c>
    </row>
    <row r="20" spans="10:12" ht="25.15" customHeight="1" x14ac:dyDescent="0.25">
      <c r="J20" s="72" t="s">
        <v>74</v>
      </c>
      <c r="K20" s="23">
        <v>5</v>
      </c>
      <c r="L20" s="23" t="s">
        <v>82</v>
      </c>
    </row>
    <row r="21" spans="10:12" ht="26.45" customHeight="1" x14ac:dyDescent="0.25">
      <c r="J21" s="72" t="s">
        <v>83</v>
      </c>
      <c r="K21" s="23">
        <v>2</v>
      </c>
      <c r="L21" s="23" t="s">
        <v>84</v>
      </c>
    </row>
    <row r="22" spans="10:12" ht="26.25" customHeight="1" x14ac:dyDescent="0.25"/>
    <row r="23" spans="10:12" ht="25.5" customHeight="1" x14ac:dyDescent="0.25"/>
    <row r="24" spans="10:12" ht="25.5" customHeight="1" x14ac:dyDescent="0.25"/>
    <row r="36" spans="10:11" ht="26.25" x14ac:dyDescent="0.25">
      <c r="J36" s="16"/>
      <c r="K36" s="16"/>
    </row>
    <row r="37" spans="10:11" ht="26.25" x14ac:dyDescent="0.25">
      <c r="J37" s="15"/>
      <c r="K37" s="15"/>
    </row>
    <row r="42" spans="10:11" ht="21" customHeight="1" x14ac:dyDescent="0.25"/>
    <row r="43" spans="10:11" ht="21" customHeight="1" x14ac:dyDescent="0.25"/>
    <row r="44" spans="10:11" ht="19.149999999999999" customHeight="1" x14ac:dyDescent="0.25"/>
  </sheetData>
  <mergeCells count="3">
    <mergeCell ref="J12:J13"/>
    <mergeCell ref="K12:K13"/>
    <mergeCell ref="L12:L13"/>
  </mergeCells>
  <pageMargins left="0.7" right="0.7" top="0.75" bottom="0.75" header="0.3" footer="0.3"/>
  <pageSetup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2CC3-EC12-4A19-8422-705B49A1318F}">
  <sheetPr>
    <pageSetUpPr fitToPage="1"/>
  </sheetPr>
  <dimension ref="E11:Z44"/>
  <sheetViews>
    <sheetView zoomScale="60" zoomScaleNormal="60" workbookViewId="0">
      <selection activeCell="T16" sqref="T16"/>
    </sheetView>
  </sheetViews>
  <sheetFormatPr defaultColWidth="9.140625" defaultRowHeight="15" x14ac:dyDescent="0.25"/>
  <cols>
    <col min="1" max="4" width="9.140625" style="1"/>
    <col min="5" max="5" width="21.42578125" style="1" customWidth="1"/>
    <col min="6" max="6" width="21.140625" style="1" customWidth="1"/>
    <col min="7" max="7" width="26.28515625" style="1" customWidth="1"/>
    <col min="8" max="9" width="9.140625" style="1"/>
    <col min="10" max="10" width="21.28515625" style="1" customWidth="1"/>
    <col min="11" max="11" width="8.140625" style="1" customWidth="1"/>
    <col min="12" max="12" width="7.7109375" style="1" customWidth="1"/>
    <col min="13" max="13" width="7.5703125" style="1" customWidth="1"/>
    <col min="14" max="14" width="7.7109375" style="1" customWidth="1"/>
    <col min="15" max="15" width="7.5703125" style="1" customWidth="1"/>
    <col min="16" max="16" width="6.5703125" style="1" customWidth="1"/>
    <col min="17" max="17" width="7.5703125" style="1" customWidth="1"/>
    <col min="18" max="18" width="6.42578125" style="1" customWidth="1"/>
    <col min="19" max="19" width="8.140625" style="1" customWidth="1"/>
    <col min="20" max="20" width="7.5703125" style="1" customWidth="1"/>
    <col min="21" max="16384" width="9.140625" style="1"/>
  </cols>
  <sheetData>
    <row r="11" ht="15" customHeight="1" x14ac:dyDescent="0.25"/>
    <row r="12" ht="26.45" customHeight="1" x14ac:dyDescent="0.25"/>
    <row r="13" ht="14.45" customHeight="1" x14ac:dyDescent="0.25"/>
    <row r="14" ht="20.25" customHeight="1" x14ac:dyDescent="0.25"/>
    <row r="15" ht="19.5" customHeight="1" x14ac:dyDescent="0.25"/>
    <row r="16" ht="20.25" customHeight="1" x14ac:dyDescent="0.25"/>
    <row r="17" spans="5:26" ht="20.25" customHeight="1" x14ac:dyDescent="0.25"/>
    <row r="18" spans="5:26" ht="22.5" customHeight="1" x14ac:dyDescent="0.25"/>
    <row r="19" spans="5:26" ht="15" customHeight="1" x14ac:dyDescent="0.25"/>
    <row r="20" spans="5:26" ht="15" customHeight="1" x14ac:dyDescent="0.25"/>
    <row r="21" spans="5:26" ht="15" customHeight="1" x14ac:dyDescent="0.25"/>
    <row r="22" spans="5:26" ht="26.25" customHeight="1" x14ac:dyDescent="0.25"/>
    <row r="23" spans="5:26" ht="25.5" customHeight="1" x14ac:dyDescent="0.25">
      <c r="E23" s="108" t="s">
        <v>62</v>
      </c>
      <c r="F23" s="165" t="s">
        <v>81</v>
      </c>
      <c r="G23" s="108" t="s">
        <v>64</v>
      </c>
      <c r="J23" s="80" t="s">
        <v>62</v>
      </c>
    </row>
    <row r="24" spans="5:26" ht="25.5" customHeight="1" x14ac:dyDescent="0.25">
      <c r="E24" s="109"/>
      <c r="F24" s="166"/>
      <c r="G24" s="109"/>
      <c r="J24" s="81" t="s">
        <v>2</v>
      </c>
      <c r="K24" s="82"/>
      <c r="L24" s="82"/>
      <c r="M24" s="83"/>
      <c r="N24" s="83"/>
      <c r="O24" s="83"/>
      <c r="P24" s="83"/>
      <c r="Q24" s="83"/>
      <c r="R24" s="83"/>
      <c r="S24" s="83"/>
      <c r="T24" s="83"/>
      <c r="U24" s="83"/>
      <c r="V24" s="83"/>
      <c r="W24" s="83"/>
      <c r="X24" s="83"/>
      <c r="Y24" s="83"/>
      <c r="Z24" s="83"/>
    </row>
    <row r="25" spans="5:26" ht="27" x14ac:dyDescent="0.25">
      <c r="E25" s="72" t="s">
        <v>2</v>
      </c>
      <c r="F25" s="23">
        <v>2</v>
      </c>
      <c r="G25" s="71" t="s">
        <v>69</v>
      </c>
      <c r="J25" s="81" t="s">
        <v>1</v>
      </c>
      <c r="K25" s="82"/>
      <c r="L25" s="82"/>
      <c r="M25" s="82"/>
      <c r="N25" s="83"/>
      <c r="O25" s="83"/>
      <c r="P25" s="83"/>
      <c r="Q25" s="83"/>
      <c r="R25" s="83"/>
      <c r="S25" s="83"/>
      <c r="T25" s="83"/>
      <c r="U25" s="83"/>
      <c r="V25" s="83"/>
      <c r="W25" s="83"/>
      <c r="X25" s="83"/>
      <c r="Y25" s="83"/>
      <c r="Z25" s="83"/>
    </row>
    <row r="26" spans="5:26" ht="27" x14ac:dyDescent="0.25">
      <c r="E26" s="72" t="s">
        <v>1</v>
      </c>
      <c r="F26" s="23">
        <v>3</v>
      </c>
      <c r="G26" s="71" t="s">
        <v>69</v>
      </c>
      <c r="J26" s="81" t="s">
        <v>3</v>
      </c>
      <c r="K26" s="83"/>
      <c r="L26" s="83"/>
      <c r="M26" s="82"/>
      <c r="N26" s="82"/>
      <c r="O26" s="83"/>
      <c r="P26" s="83"/>
      <c r="Q26" s="83"/>
      <c r="R26" s="83"/>
      <c r="S26" s="83"/>
      <c r="T26" s="83"/>
      <c r="U26" s="83"/>
      <c r="V26" s="83"/>
      <c r="W26" s="83"/>
      <c r="X26" s="83"/>
      <c r="Y26" s="83"/>
      <c r="Z26" s="83"/>
    </row>
    <row r="27" spans="5:26" ht="27" x14ac:dyDescent="0.25">
      <c r="E27" s="72" t="s">
        <v>3</v>
      </c>
      <c r="F27" s="23">
        <v>2</v>
      </c>
      <c r="G27" s="23" t="s">
        <v>2</v>
      </c>
      <c r="J27" s="81" t="s">
        <v>4</v>
      </c>
      <c r="K27" s="83"/>
      <c r="L27" s="83"/>
      <c r="M27" s="83"/>
      <c r="N27" s="82"/>
      <c r="O27" s="82"/>
      <c r="P27" s="82"/>
      <c r="Q27" s="82"/>
      <c r="R27" s="83"/>
      <c r="S27" s="83"/>
      <c r="T27" s="83"/>
      <c r="U27" s="83"/>
      <c r="V27" s="83"/>
      <c r="W27" s="83"/>
      <c r="X27" s="83"/>
      <c r="Y27" s="83"/>
      <c r="Z27" s="83"/>
    </row>
    <row r="28" spans="5:26" ht="27" x14ac:dyDescent="0.25">
      <c r="E28" s="72" t="s">
        <v>4</v>
      </c>
      <c r="F28" s="23">
        <v>4</v>
      </c>
      <c r="G28" s="23" t="s">
        <v>1</v>
      </c>
      <c r="J28" s="81" t="s">
        <v>71</v>
      </c>
      <c r="K28" s="83"/>
      <c r="L28" s="83"/>
      <c r="M28" s="83"/>
      <c r="N28" s="83"/>
      <c r="O28" s="82"/>
      <c r="P28" s="82"/>
      <c r="Q28" s="82"/>
      <c r="R28" s="82"/>
      <c r="S28" s="83"/>
      <c r="T28" s="83"/>
      <c r="U28" s="83"/>
      <c r="V28" s="83"/>
      <c r="W28" s="83"/>
      <c r="X28" s="83"/>
      <c r="Y28" s="83"/>
      <c r="Z28" s="83"/>
    </row>
    <row r="29" spans="5:26" ht="27" x14ac:dyDescent="0.25">
      <c r="E29" s="72" t="s">
        <v>71</v>
      </c>
      <c r="F29" s="23">
        <v>4</v>
      </c>
      <c r="G29" s="23" t="s">
        <v>3</v>
      </c>
      <c r="J29" s="81" t="s">
        <v>72</v>
      </c>
      <c r="K29" s="83"/>
      <c r="L29" s="83"/>
      <c r="M29" s="83"/>
      <c r="N29" s="83"/>
      <c r="O29" s="82"/>
      <c r="P29" s="82"/>
      <c r="Q29" s="84"/>
      <c r="R29" s="83"/>
      <c r="S29" s="83"/>
      <c r="T29" s="83"/>
      <c r="U29" s="83"/>
      <c r="V29" s="83"/>
      <c r="W29" s="83"/>
      <c r="X29" s="83"/>
      <c r="Y29" s="83"/>
      <c r="Z29" s="83"/>
    </row>
    <row r="30" spans="5:26" ht="27" x14ac:dyDescent="0.25">
      <c r="E30" s="72" t="s">
        <v>72</v>
      </c>
      <c r="F30" s="23">
        <v>3</v>
      </c>
      <c r="G30" s="23" t="s">
        <v>3</v>
      </c>
      <c r="J30" s="81" t="s">
        <v>74</v>
      </c>
      <c r="K30" s="83"/>
      <c r="L30" s="83"/>
      <c r="M30" s="83"/>
      <c r="N30" s="83"/>
      <c r="O30" s="83"/>
      <c r="P30" s="83"/>
      <c r="Q30" s="83"/>
      <c r="R30" s="83"/>
      <c r="S30" s="84"/>
      <c r="T30" s="84"/>
      <c r="U30" s="84"/>
      <c r="V30" s="84"/>
      <c r="W30" s="84"/>
      <c r="X30" s="83"/>
      <c r="Y30" s="83"/>
      <c r="Z30" s="83"/>
    </row>
    <row r="31" spans="5:26" ht="27" x14ac:dyDescent="0.25">
      <c r="E31" s="72" t="s">
        <v>74</v>
      </c>
      <c r="F31" s="23">
        <v>5</v>
      </c>
      <c r="G31" s="23" t="s">
        <v>82</v>
      </c>
      <c r="J31" s="81" t="s">
        <v>83</v>
      </c>
      <c r="K31" s="83"/>
      <c r="L31" s="83"/>
      <c r="M31" s="83"/>
      <c r="N31" s="83"/>
      <c r="O31" s="83"/>
      <c r="P31" s="83"/>
      <c r="Q31" s="83"/>
      <c r="R31" s="83"/>
      <c r="S31" s="83"/>
      <c r="T31" s="83"/>
      <c r="U31" s="83"/>
      <c r="V31" s="83"/>
      <c r="W31" s="83"/>
      <c r="X31" s="84"/>
      <c r="Y31" s="84"/>
      <c r="Z31" s="83"/>
    </row>
    <row r="32" spans="5:26" ht="25.5" x14ac:dyDescent="0.25">
      <c r="E32" s="72" t="s">
        <v>83</v>
      </c>
      <c r="F32" s="23">
        <v>2</v>
      </c>
      <c r="G32" s="23" t="s">
        <v>84</v>
      </c>
    </row>
    <row r="33" spans="10:26" ht="27" x14ac:dyDescent="0.25">
      <c r="J33" s="81" t="s">
        <v>81</v>
      </c>
      <c r="K33" s="23">
        <v>1</v>
      </c>
      <c r="L33" s="23">
        <v>2</v>
      </c>
      <c r="M33" s="23">
        <v>3</v>
      </c>
      <c r="N33" s="23">
        <v>4</v>
      </c>
      <c r="O33" s="23">
        <v>5</v>
      </c>
      <c r="P33" s="23">
        <v>6</v>
      </c>
      <c r="Q33" s="23">
        <v>7</v>
      </c>
      <c r="R33" s="23">
        <v>8</v>
      </c>
      <c r="S33" s="23">
        <v>9</v>
      </c>
      <c r="T33" s="23">
        <v>10</v>
      </c>
      <c r="U33" s="23">
        <v>11</v>
      </c>
      <c r="V33" s="23">
        <v>12</v>
      </c>
      <c r="W33" s="23">
        <v>13</v>
      </c>
      <c r="X33" s="23">
        <v>14</v>
      </c>
      <c r="Y33" s="23">
        <v>15</v>
      </c>
      <c r="Z33" s="83"/>
    </row>
    <row r="34" spans="10:26" ht="26.25" x14ac:dyDescent="0.25">
      <c r="J34" s="15"/>
      <c r="K34" s="15"/>
    </row>
    <row r="35" spans="10:26" ht="26.25" x14ac:dyDescent="0.25">
      <c r="J35" s="16"/>
      <c r="K35" s="16"/>
    </row>
    <row r="36" spans="10:26" ht="26.25" x14ac:dyDescent="0.25">
      <c r="J36" s="16"/>
      <c r="K36" s="16"/>
    </row>
    <row r="37" spans="10:26" ht="26.25" x14ac:dyDescent="0.25">
      <c r="J37" s="15"/>
      <c r="K37" s="15"/>
    </row>
    <row r="42" spans="10:26" ht="21" customHeight="1" x14ac:dyDescent="0.25"/>
    <row r="43" spans="10:26" ht="21" customHeight="1" x14ac:dyDescent="0.25"/>
    <row r="44" spans="10:26" ht="19.149999999999999" customHeight="1" x14ac:dyDescent="0.25"/>
  </sheetData>
  <mergeCells count="3">
    <mergeCell ref="E23:E24"/>
    <mergeCell ref="F23:F24"/>
    <mergeCell ref="G23:G24"/>
  </mergeCells>
  <pageMargins left="0.7" right="0.7" top="0.75" bottom="0.75" header="0.3" footer="0.3"/>
  <pageSetup scale="3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59E21-2251-4233-85DF-7E1DB63184EF}">
  <sheetPr>
    <pageSetUpPr fitToPage="1"/>
  </sheetPr>
  <dimension ref="H9:P66"/>
  <sheetViews>
    <sheetView zoomScale="70" zoomScaleNormal="70" workbookViewId="0"/>
  </sheetViews>
  <sheetFormatPr defaultColWidth="9.140625" defaultRowHeight="15" x14ac:dyDescent="0.25"/>
  <cols>
    <col min="1" max="7" width="9.140625" style="85"/>
    <col min="8" max="8" width="25.28515625" style="85" customWidth="1"/>
    <col min="9" max="9" width="27.140625" style="85" customWidth="1"/>
    <col min="10" max="10" width="20.28515625" style="85" customWidth="1"/>
    <col min="11" max="11" width="22.85546875" style="85" customWidth="1"/>
    <col min="12" max="12" width="20.140625" style="85" customWidth="1"/>
    <col min="13" max="13" width="18.28515625" style="85" customWidth="1"/>
    <col min="14" max="16384" width="9.140625" style="85"/>
  </cols>
  <sheetData>
    <row r="9" spans="8:16" x14ac:dyDescent="0.25">
      <c r="M9" s="86"/>
    </row>
    <row r="10" spans="8:16" ht="25.9" customHeight="1" x14ac:dyDescent="0.25">
      <c r="I10" s="87"/>
      <c r="J10" s="87"/>
      <c r="K10" s="88"/>
      <c r="M10" s="100" t="s">
        <v>85</v>
      </c>
      <c r="N10" s="100"/>
      <c r="O10" s="101">
        <f>50+100+120+60+100</f>
        <v>430</v>
      </c>
      <c r="P10" s="101"/>
    </row>
    <row r="11" spans="8:16" ht="42" customHeight="1" x14ac:dyDescent="0.25">
      <c r="I11" s="87"/>
      <c r="J11" s="87"/>
      <c r="K11" s="88"/>
    </row>
    <row r="12" spans="8:16" ht="44.25" customHeight="1" x14ac:dyDescent="0.25">
      <c r="I12" s="87"/>
      <c r="J12" s="87"/>
      <c r="K12" s="88"/>
    </row>
    <row r="13" spans="8:16" ht="48.75" customHeight="1" x14ac:dyDescent="0.25">
      <c r="I13" s="89"/>
      <c r="J13" s="90"/>
      <c r="K13" s="88"/>
      <c r="L13" s="91"/>
    </row>
    <row r="14" spans="8:16" ht="24.75" customHeight="1" x14ac:dyDescent="0.25">
      <c r="H14" s="92"/>
      <c r="I14" s="92"/>
      <c r="J14" s="92"/>
      <c r="K14" s="92"/>
      <c r="L14" s="92"/>
    </row>
    <row r="15" spans="8:16" ht="55.5" customHeight="1" x14ac:dyDescent="0.25">
      <c r="H15" s="93"/>
      <c r="I15" s="93"/>
      <c r="J15" s="93"/>
      <c r="K15" s="93"/>
      <c r="L15" s="93"/>
    </row>
    <row r="16" spans="8:16" ht="32.25" customHeight="1" x14ac:dyDescent="0.25">
      <c r="H16" s="92"/>
      <c r="I16" s="94"/>
      <c r="J16" s="95"/>
      <c r="K16" s="95"/>
      <c r="L16" s="96"/>
    </row>
    <row r="17" spans="8:12" ht="34.5" customHeight="1" x14ac:dyDescent="0.25">
      <c r="H17" s="92"/>
      <c r="I17" s="97"/>
      <c r="J17" s="95"/>
      <c r="K17" s="95"/>
      <c r="L17" s="96"/>
    </row>
    <row r="18" spans="8:12" ht="26.25" x14ac:dyDescent="0.25">
      <c r="I18" s="87"/>
      <c r="J18" s="87"/>
      <c r="K18" s="87"/>
    </row>
    <row r="19" spans="8:12" ht="26.25" x14ac:dyDescent="0.25">
      <c r="I19" s="87"/>
      <c r="J19" s="87"/>
      <c r="K19" s="88"/>
    </row>
    <row r="20" spans="8:12" ht="26.25" x14ac:dyDescent="0.25">
      <c r="I20" s="87"/>
      <c r="J20" s="87"/>
      <c r="K20" s="88"/>
    </row>
    <row r="21" spans="8:12" ht="26.25" x14ac:dyDescent="0.25">
      <c r="I21" s="87"/>
      <c r="J21" s="87"/>
      <c r="K21" s="88"/>
    </row>
    <row r="22" spans="8:12" ht="26.25" x14ac:dyDescent="0.25">
      <c r="I22" s="87"/>
      <c r="J22" s="87"/>
      <c r="K22" s="88"/>
    </row>
    <row r="23" spans="8:12" ht="26.25" x14ac:dyDescent="0.25">
      <c r="I23" s="89"/>
      <c r="J23" s="90"/>
      <c r="K23" s="88"/>
    </row>
    <row r="33" ht="30.75" customHeight="1" x14ac:dyDescent="0.25"/>
    <row r="34" ht="35.25" customHeight="1" x14ac:dyDescent="0.25"/>
    <row r="35" ht="37.5" customHeight="1" x14ac:dyDescent="0.25"/>
    <row r="36" ht="33.75" customHeight="1" x14ac:dyDescent="0.25"/>
    <row r="37" ht="30.75" customHeight="1" x14ac:dyDescent="0.25"/>
    <row r="46" ht="15" customHeight="1" x14ac:dyDescent="0.25"/>
    <row r="47" ht="15" customHeight="1" x14ac:dyDescent="0.25"/>
    <row r="48" ht="15" customHeight="1" x14ac:dyDescent="0.25"/>
    <row r="50" ht="15" customHeight="1" x14ac:dyDescent="0.25"/>
    <row r="51" ht="15" customHeight="1" x14ac:dyDescent="0.25"/>
    <row r="52" ht="15" customHeight="1" x14ac:dyDescent="0.25"/>
    <row r="55" ht="15" customHeight="1" x14ac:dyDescent="0.25"/>
    <row r="56" ht="15" customHeight="1" x14ac:dyDescent="0.25"/>
    <row r="57" ht="15" customHeight="1" x14ac:dyDescent="0.25"/>
    <row r="60" ht="15" customHeight="1" x14ac:dyDescent="0.25"/>
    <row r="61" ht="15" customHeight="1" x14ac:dyDescent="0.25"/>
    <row r="62" ht="15" customHeight="1" x14ac:dyDescent="0.25"/>
    <row r="64" ht="15" customHeight="1" x14ac:dyDescent="0.25"/>
    <row r="65" ht="15" customHeight="1" x14ac:dyDescent="0.25"/>
    <row r="66" ht="15" customHeight="1" x14ac:dyDescent="0.25"/>
  </sheetData>
  <mergeCells count="2">
    <mergeCell ref="M10:N10"/>
    <mergeCell ref="O10:P10"/>
  </mergeCells>
  <pageMargins left="0.7" right="0.7" top="0.75" bottom="0.75" header="0.3" footer="0.3"/>
  <pageSetup scale="3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H10:L66"/>
  <sheetViews>
    <sheetView zoomScale="70" zoomScaleNormal="70" workbookViewId="0"/>
  </sheetViews>
  <sheetFormatPr defaultColWidth="9.140625" defaultRowHeight="15" x14ac:dyDescent="0.25"/>
  <cols>
    <col min="1" max="7" width="9.140625" style="85"/>
    <col min="8" max="8" width="25.28515625" style="85" customWidth="1"/>
    <col min="9" max="9" width="27.140625" style="85" customWidth="1"/>
    <col min="10" max="10" width="20.28515625" style="85" customWidth="1"/>
    <col min="11" max="11" width="22.85546875" style="85" customWidth="1"/>
    <col min="12" max="12" width="20.140625" style="85" customWidth="1"/>
    <col min="13" max="13" width="18.28515625" style="85" customWidth="1"/>
    <col min="14" max="16384" width="9.140625" style="85"/>
  </cols>
  <sheetData>
    <row r="10" spans="8:12" ht="25.9" customHeight="1" x14ac:dyDescent="0.25">
      <c r="I10" s="87"/>
      <c r="J10" s="87"/>
      <c r="K10" s="88"/>
    </row>
    <row r="11" spans="8:12" ht="42" customHeight="1" x14ac:dyDescent="0.25">
      <c r="I11" s="87"/>
      <c r="J11" s="87"/>
      <c r="K11" s="88"/>
    </row>
    <row r="12" spans="8:12" ht="44.25" customHeight="1" x14ac:dyDescent="0.25">
      <c r="I12" s="87"/>
      <c r="J12" s="87"/>
      <c r="K12" s="88"/>
    </row>
    <row r="13" spans="8:12" ht="48.75" customHeight="1" x14ac:dyDescent="0.25">
      <c r="I13" s="89"/>
      <c r="J13" s="90"/>
      <c r="K13" s="88"/>
      <c r="L13" s="91"/>
    </row>
    <row r="14" spans="8:12" ht="24.75" customHeight="1" x14ac:dyDescent="0.25">
      <c r="H14" s="92"/>
      <c r="I14" s="92"/>
      <c r="J14" s="92"/>
      <c r="K14" s="92"/>
      <c r="L14" s="92"/>
    </row>
    <row r="15" spans="8:12" ht="55.5" customHeight="1" x14ac:dyDescent="0.25">
      <c r="H15" s="93"/>
      <c r="I15" s="93"/>
      <c r="J15" s="93"/>
      <c r="K15" s="93"/>
      <c r="L15" s="93"/>
    </row>
    <row r="16" spans="8:12" ht="32.25" customHeight="1" x14ac:dyDescent="0.25">
      <c r="H16" s="92"/>
      <c r="I16" s="94"/>
      <c r="J16" s="95"/>
      <c r="K16" s="95"/>
      <c r="L16" s="96"/>
    </row>
    <row r="17" spans="8:12" ht="34.5" customHeight="1" x14ac:dyDescent="0.25">
      <c r="H17" s="92"/>
      <c r="I17" s="97"/>
      <c r="J17" s="95"/>
      <c r="K17" s="95"/>
      <c r="L17" s="96"/>
    </row>
    <row r="18" spans="8:12" ht="26.25" x14ac:dyDescent="0.25">
      <c r="I18" s="87"/>
      <c r="J18" s="87"/>
      <c r="K18" s="87"/>
    </row>
    <row r="19" spans="8:12" ht="26.25" x14ac:dyDescent="0.25">
      <c r="I19" s="87"/>
      <c r="J19" s="87"/>
      <c r="K19" s="88"/>
    </row>
    <row r="20" spans="8:12" ht="26.25" x14ac:dyDescent="0.25">
      <c r="I20" s="87"/>
      <c r="J20" s="87"/>
      <c r="K20" s="88"/>
    </row>
    <row r="21" spans="8:12" ht="26.25" x14ac:dyDescent="0.25">
      <c r="I21" s="87"/>
      <c r="J21" s="87"/>
      <c r="K21" s="88"/>
    </row>
    <row r="22" spans="8:12" ht="26.25" x14ac:dyDescent="0.25">
      <c r="I22" s="87"/>
      <c r="J22" s="87"/>
      <c r="K22" s="88"/>
    </row>
    <row r="23" spans="8:12" ht="26.25" x14ac:dyDescent="0.25">
      <c r="I23" s="89"/>
      <c r="J23" s="90"/>
      <c r="K23" s="88"/>
    </row>
    <row r="33" ht="30.75" customHeight="1" x14ac:dyDescent="0.25"/>
    <row r="34" ht="35.25" customHeight="1" x14ac:dyDescent="0.25"/>
    <row r="35" ht="37.5" customHeight="1" x14ac:dyDescent="0.25"/>
    <row r="36" ht="33.75" customHeight="1" x14ac:dyDescent="0.25"/>
    <row r="37" ht="30.75" customHeight="1" x14ac:dyDescent="0.25"/>
    <row r="46" ht="15" customHeight="1" x14ac:dyDescent="0.25"/>
    <row r="47" ht="15" customHeight="1" x14ac:dyDescent="0.25"/>
    <row r="48" ht="15" customHeight="1" x14ac:dyDescent="0.25"/>
    <row r="50" ht="15" customHeight="1" x14ac:dyDescent="0.25"/>
    <row r="51" ht="15" customHeight="1" x14ac:dyDescent="0.25"/>
    <row r="52" ht="15" customHeight="1" x14ac:dyDescent="0.25"/>
    <row r="55" ht="15" customHeight="1" x14ac:dyDescent="0.25"/>
    <row r="56" ht="15" customHeight="1" x14ac:dyDescent="0.25"/>
    <row r="57" ht="15" customHeight="1" x14ac:dyDescent="0.25"/>
    <row r="60" ht="15" customHeight="1" x14ac:dyDescent="0.25"/>
    <row r="61" ht="15" customHeight="1" x14ac:dyDescent="0.25"/>
    <row r="62" ht="15" customHeight="1" x14ac:dyDescent="0.25"/>
    <row r="64" ht="15" customHeight="1" x14ac:dyDescent="0.25"/>
    <row r="65" ht="15" customHeight="1" x14ac:dyDescent="0.25"/>
    <row r="66" ht="15" customHeight="1" x14ac:dyDescent="0.25"/>
  </sheetData>
  <pageMargins left="0.7" right="0.7" top="0.75" bottom="0.75" header="0.3" footer="0.3"/>
  <pageSetup scale="3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5:V66"/>
  <sheetViews>
    <sheetView zoomScale="70" zoomScaleNormal="70" workbookViewId="0"/>
  </sheetViews>
  <sheetFormatPr defaultColWidth="9.140625" defaultRowHeight="15" x14ac:dyDescent="0.25"/>
  <cols>
    <col min="1" max="4" width="9.140625" style="1"/>
    <col min="5" max="5" width="17.140625" style="1" customWidth="1"/>
    <col min="6" max="6" width="32.7109375" style="1" customWidth="1"/>
    <col min="7" max="7" width="21" style="1" customWidth="1"/>
    <col min="8" max="8" width="17" style="1" customWidth="1"/>
    <col min="9" max="9" width="15.7109375" style="1" customWidth="1"/>
    <col min="10" max="10" width="15" style="1" customWidth="1"/>
    <col min="11" max="11" width="11.5703125" style="1" customWidth="1"/>
    <col min="12" max="13" width="9.140625" style="1"/>
    <col min="14" max="14" width="19.85546875" style="1" customWidth="1"/>
    <col min="15" max="15" width="15.85546875" style="1" customWidth="1"/>
    <col min="16" max="16" width="14.28515625" style="1" customWidth="1"/>
    <col min="17" max="17" width="17.28515625" style="1" customWidth="1"/>
    <col min="18" max="18" width="11.5703125" style="1" customWidth="1"/>
    <col min="19" max="19" width="11.140625" style="1" customWidth="1"/>
    <col min="20" max="16384" width="9.140625" style="1"/>
  </cols>
  <sheetData>
    <row r="15" spans="5:22" ht="28.5" x14ac:dyDescent="0.25">
      <c r="V15" s="40"/>
    </row>
    <row r="16" spans="5:22" ht="24.75" customHeight="1" x14ac:dyDescent="0.25">
      <c r="E16" s="3"/>
      <c r="F16" s="3"/>
      <c r="G16" s="3"/>
      <c r="H16" s="3"/>
      <c r="I16" s="3"/>
      <c r="J16" s="3"/>
      <c r="K16" s="3"/>
      <c r="L16" s="3"/>
      <c r="V16" s="40"/>
    </row>
    <row r="17" spans="5:22" ht="27.75" customHeight="1" x14ac:dyDescent="0.25">
      <c r="E17" s="3"/>
      <c r="F17" s="3"/>
      <c r="G17" s="3"/>
      <c r="H17" s="3"/>
      <c r="J17" s="3"/>
      <c r="K17" s="3"/>
      <c r="L17" s="3"/>
      <c r="V17" s="40"/>
    </row>
    <row r="18" spans="5:22" ht="27.75" customHeight="1" x14ac:dyDescent="0.25">
      <c r="E18" s="3"/>
      <c r="F18" s="3"/>
      <c r="G18" s="3"/>
      <c r="H18" s="3"/>
      <c r="J18" s="3"/>
      <c r="K18" s="3"/>
      <c r="L18" s="3"/>
      <c r="V18" s="40"/>
    </row>
    <row r="19" spans="5:22" ht="28.5" customHeight="1" x14ac:dyDescent="0.25">
      <c r="E19" s="3"/>
      <c r="F19" s="3"/>
      <c r="G19" s="3"/>
      <c r="H19" s="3"/>
      <c r="J19" s="3"/>
      <c r="K19" s="3"/>
      <c r="L19" s="3"/>
      <c r="V19" s="40"/>
    </row>
    <row r="20" spans="5:22" ht="27" customHeight="1" x14ac:dyDescent="0.25">
      <c r="E20" s="3"/>
      <c r="F20" s="3"/>
      <c r="G20" s="3"/>
      <c r="H20" s="3"/>
      <c r="J20" s="3"/>
      <c r="K20" s="3"/>
      <c r="L20" s="3"/>
      <c r="V20" s="40"/>
    </row>
    <row r="21" spans="5:22" ht="26.25" customHeight="1" x14ac:dyDescent="0.25">
      <c r="E21" s="3"/>
      <c r="F21" s="3"/>
      <c r="G21" s="3"/>
      <c r="H21" s="3"/>
      <c r="J21" s="3"/>
      <c r="K21" s="3"/>
      <c r="L21" s="3"/>
      <c r="V21" s="40"/>
    </row>
    <row r="22" spans="5:22" ht="51" x14ac:dyDescent="0.25">
      <c r="E22" s="3"/>
      <c r="F22" s="20" t="s">
        <v>61</v>
      </c>
      <c r="G22" s="67" t="s">
        <v>5</v>
      </c>
      <c r="J22" s="3"/>
      <c r="K22" s="3"/>
      <c r="L22" s="3"/>
      <c r="V22" s="40"/>
    </row>
    <row r="23" spans="5:22" ht="33" customHeight="1" x14ac:dyDescent="0.3">
      <c r="E23" s="3"/>
      <c r="F23" s="41" t="s">
        <v>6</v>
      </c>
      <c r="G23" s="41" t="s">
        <v>39</v>
      </c>
      <c r="J23" s="3"/>
      <c r="K23" s="3"/>
      <c r="L23" s="3"/>
    </row>
    <row r="24" spans="5:22" ht="32.25" customHeight="1" x14ac:dyDescent="0.3">
      <c r="E24" s="3"/>
      <c r="F24" s="41" t="s">
        <v>7</v>
      </c>
      <c r="G24" s="41" t="s">
        <v>40</v>
      </c>
      <c r="J24" s="3"/>
      <c r="K24" s="3"/>
      <c r="L24" s="3"/>
    </row>
    <row r="25" spans="5:22" ht="36" customHeight="1" x14ac:dyDescent="0.3">
      <c r="E25" s="3"/>
      <c r="F25" s="41" t="s">
        <v>8</v>
      </c>
      <c r="G25" s="41" t="s">
        <v>41</v>
      </c>
      <c r="J25" s="3"/>
      <c r="K25" s="3"/>
      <c r="L25" s="3"/>
    </row>
    <row r="26" spans="5:22" ht="35.25" customHeight="1" x14ac:dyDescent="0.3">
      <c r="E26" s="3"/>
      <c r="F26" s="41" t="s">
        <v>9</v>
      </c>
      <c r="G26" s="41" t="s">
        <v>44</v>
      </c>
      <c r="J26" s="3"/>
      <c r="K26" s="3"/>
      <c r="L26" s="3"/>
    </row>
    <row r="27" spans="5:22" ht="31.5" customHeight="1" x14ac:dyDescent="0.3">
      <c r="F27" s="41" t="s">
        <v>10</v>
      </c>
      <c r="G27" s="41" t="s">
        <v>42</v>
      </c>
    </row>
    <row r="28" spans="5:22" ht="30" customHeight="1" x14ac:dyDescent="0.3">
      <c r="F28" s="41" t="s">
        <v>11</v>
      </c>
      <c r="G28" s="41" t="s">
        <v>40</v>
      </c>
    </row>
    <row r="29" spans="5:22" ht="30.75" customHeight="1" x14ac:dyDescent="0.3">
      <c r="F29" s="41" t="s">
        <v>12</v>
      </c>
      <c r="G29" s="41" t="s">
        <v>40</v>
      </c>
    </row>
    <row r="30" spans="5:22" ht="37.5" customHeight="1" x14ac:dyDescent="0.35">
      <c r="F30" s="41" t="s">
        <v>13</v>
      </c>
      <c r="G30" s="41" t="s">
        <v>43</v>
      </c>
      <c r="M30" s="10"/>
    </row>
    <row r="31" spans="5:22" ht="32.25" customHeight="1" x14ac:dyDescent="0.3">
      <c r="F31" s="41" t="s">
        <v>14</v>
      </c>
      <c r="G31" s="41" t="s">
        <v>42</v>
      </c>
    </row>
    <row r="32" spans="5:22" ht="33" customHeight="1" x14ac:dyDescent="0.25"/>
    <row r="33" spans="6:7" ht="30.75" customHeight="1" x14ac:dyDescent="0.25"/>
    <row r="34" spans="6:7" ht="35.25" customHeight="1" x14ac:dyDescent="0.25">
      <c r="F34" s="42"/>
      <c r="G34" s="43"/>
    </row>
    <row r="35" spans="6:7" ht="37.5" customHeight="1" x14ac:dyDescent="0.25">
      <c r="F35" s="44"/>
      <c r="G35" s="44"/>
    </row>
    <row r="36" spans="6:7" ht="33.75" customHeight="1" x14ac:dyDescent="0.25">
      <c r="F36" s="44"/>
      <c r="G36" s="44"/>
    </row>
    <row r="37" spans="6:7" ht="30.75" customHeight="1" x14ac:dyDescent="0.25">
      <c r="F37" s="44"/>
      <c r="G37" s="44"/>
    </row>
    <row r="38" spans="6:7" ht="22.5" x14ac:dyDescent="0.25">
      <c r="F38" s="44"/>
      <c r="G38" s="44"/>
    </row>
    <row r="39" spans="6:7" ht="22.5" x14ac:dyDescent="0.25">
      <c r="F39" s="44"/>
      <c r="G39" s="44"/>
    </row>
    <row r="40" spans="6:7" ht="22.5" x14ac:dyDescent="0.25">
      <c r="F40" s="44"/>
      <c r="G40" s="44"/>
    </row>
    <row r="41" spans="6:7" ht="22.5" x14ac:dyDescent="0.25">
      <c r="F41" s="44"/>
      <c r="G41" s="44"/>
    </row>
    <row r="42" spans="6:7" ht="22.5" x14ac:dyDescent="0.25">
      <c r="F42" s="44"/>
      <c r="G42" s="44"/>
    </row>
    <row r="43" spans="6:7" ht="22.5" x14ac:dyDescent="0.25">
      <c r="F43" s="44"/>
      <c r="G43" s="44"/>
    </row>
    <row r="46" spans="6:7" ht="15" customHeight="1" x14ac:dyDescent="0.25"/>
    <row r="47" spans="6:7" ht="15" customHeight="1" x14ac:dyDescent="0.25"/>
    <row r="48" spans="6:7" ht="15" customHeight="1" x14ac:dyDescent="0.25"/>
    <row r="50" ht="15" customHeight="1" x14ac:dyDescent="0.25"/>
    <row r="51" ht="15" customHeight="1" x14ac:dyDescent="0.25"/>
    <row r="52" ht="15" customHeight="1" x14ac:dyDescent="0.25"/>
    <row r="55" ht="15" customHeight="1" x14ac:dyDescent="0.25"/>
    <row r="56" ht="15" customHeight="1" x14ac:dyDescent="0.25"/>
    <row r="57" ht="15" customHeight="1" x14ac:dyDescent="0.25"/>
    <row r="60" ht="15" customHeight="1" x14ac:dyDescent="0.25"/>
    <row r="61" ht="15" customHeight="1" x14ac:dyDescent="0.25"/>
    <row r="62" ht="15" customHeight="1" x14ac:dyDescent="0.25"/>
    <row r="64" ht="15" customHeight="1" x14ac:dyDescent="0.25"/>
    <row r="65" ht="15" customHeight="1" x14ac:dyDescent="0.25"/>
    <row r="66" ht="15" customHeight="1" x14ac:dyDescent="0.25"/>
  </sheetData>
  <pageMargins left="0.7" right="0.7" top="0.75" bottom="0.75" header="0.3" footer="0.3"/>
  <pageSetup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5:V66"/>
  <sheetViews>
    <sheetView zoomScale="70" zoomScaleNormal="70" workbookViewId="0"/>
  </sheetViews>
  <sheetFormatPr defaultColWidth="9.140625" defaultRowHeight="15" x14ac:dyDescent="0.25"/>
  <cols>
    <col min="1" max="4" width="9.140625" style="1"/>
    <col min="5" max="5" width="17.140625" style="1" customWidth="1"/>
    <col min="6" max="6" width="23.85546875" style="1" customWidth="1"/>
    <col min="7" max="7" width="21" style="1" customWidth="1"/>
    <col min="8" max="8" width="17" style="1" customWidth="1"/>
    <col min="9" max="9" width="15.7109375" style="1" customWidth="1"/>
    <col min="10" max="10" width="15" style="1" customWidth="1"/>
    <col min="11" max="11" width="11.5703125" style="1" customWidth="1"/>
    <col min="12" max="13" width="9.140625" style="1"/>
    <col min="14" max="14" width="19.85546875" style="1" customWidth="1"/>
    <col min="15" max="15" width="15.85546875" style="1" customWidth="1"/>
    <col min="16" max="16" width="14.28515625" style="1" customWidth="1"/>
    <col min="17" max="17" width="17.28515625" style="1" customWidth="1"/>
    <col min="18" max="18" width="11.5703125" style="1" customWidth="1"/>
    <col min="19" max="19" width="11.140625" style="1" customWidth="1"/>
    <col min="20" max="16384" width="9.140625" style="1"/>
  </cols>
  <sheetData>
    <row r="15" spans="5:22" ht="28.5" x14ac:dyDescent="0.25">
      <c r="V15" s="40"/>
    </row>
    <row r="16" spans="5:22" ht="24.75" customHeight="1" x14ac:dyDescent="0.25">
      <c r="E16" s="3"/>
      <c r="F16" s="3"/>
      <c r="G16" s="3"/>
      <c r="H16" s="3"/>
      <c r="I16" s="3"/>
      <c r="J16" s="3"/>
      <c r="K16" s="3"/>
      <c r="L16" s="3"/>
      <c r="V16" s="40"/>
    </row>
    <row r="17" spans="5:22" ht="27.75" customHeight="1" x14ac:dyDescent="0.25">
      <c r="E17" s="3"/>
      <c r="F17" s="3"/>
      <c r="G17" s="3"/>
      <c r="H17" s="3"/>
      <c r="J17" s="3"/>
      <c r="K17" s="3"/>
      <c r="L17" s="3"/>
      <c r="V17" s="40"/>
    </row>
    <row r="18" spans="5:22" ht="27.75" customHeight="1" x14ac:dyDescent="0.25">
      <c r="E18" s="3"/>
      <c r="F18" s="3"/>
      <c r="G18" s="3"/>
      <c r="H18" s="3"/>
      <c r="J18" s="3"/>
      <c r="K18" s="3"/>
      <c r="L18" s="3"/>
      <c r="V18" s="40"/>
    </row>
    <row r="19" spans="5:22" ht="28.5" customHeight="1" x14ac:dyDescent="0.25">
      <c r="E19" s="3"/>
      <c r="F19" s="3"/>
      <c r="G19" s="3"/>
      <c r="H19" s="3"/>
      <c r="J19" s="3"/>
      <c r="K19" s="3"/>
      <c r="L19" s="3"/>
      <c r="V19" s="40"/>
    </row>
    <row r="20" spans="5:22" ht="27" customHeight="1" x14ac:dyDescent="0.25">
      <c r="E20" s="3"/>
      <c r="F20" s="3"/>
      <c r="G20" s="3"/>
      <c r="H20" s="3"/>
      <c r="J20" s="3"/>
      <c r="K20" s="3"/>
      <c r="L20" s="3"/>
      <c r="V20" s="40"/>
    </row>
    <row r="21" spans="5:22" ht="26.25" customHeight="1" x14ac:dyDescent="0.25">
      <c r="E21" s="3"/>
      <c r="F21" s="3"/>
      <c r="G21" s="3"/>
      <c r="H21" s="3"/>
      <c r="J21" s="3"/>
      <c r="K21" s="3"/>
      <c r="L21" s="3"/>
      <c r="V21" s="40"/>
    </row>
    <row r="22" spans="5:22" ht="75.75" customHeight="1" x14ac:dyDescent="0.25">
      <c r="E22" s="3"/>
      <c r="F22" s="20" t="s">
        <v>61</v>
      </c>
      <c r="G22" s="67" t="s">
        <v>5</v>
      </c>
      <c r="J22" s="3"/>
      <c r="K22" s="3"/>
      <c r="L22" s="3"/>
      <c r="V22" s="40"/>
    </row>
    <row r="23" spans="5:22" ht="25.5" customHeight="1" x14ac:dyDescent="0.3">
      <c r="E23" s="3"/>
      <c r="F23" s="41" t="s">
        <v>6</v>
      </c>
      <c r="G23" s="41" t="s">
        <v>39</v>
      </c>
      <c r="J23" s="3"/>
      <c r="K23" s="3"/>
      <c r="L23" s="3"/>
    </row>
    <row r="24" spans="5:22" ht="25.5" customHeight="1" x14ac:dyDescent="0.3">
      <c r="E24" s="3"/>
      <c r="F24" s="41" t="s">
        <v>7</v>
      </c>
      <c r="G24" s="41" t="s">
        <v>40</v>
      </c>
      <c r="J24" s="3"/>
      <c r="K24" s="3"/>
      <c r="L24" s="3"/>
    </row>
    <row r="25" spans="5:22" ht="26.25" customHeight="1" x14ac:dyDescent="0.3">
      <c r="E25" s="3"/>
      <c r="F25" s="41" t="s">
        <v>8</v>
      </c>
      <c r="G25" s="41" t="s">
        <v>41</v>
      </c>
      <c r="J25" s="3"/>
      <c r="K25" s="3"/>
      <c r="L25" s="3"/>
    </row>
    <row r="26" spans="5:22" ht="27" customHeight="1" x14ac:dyDescent="0.3">
      <c r="E26" s="3"/>
      <c r="F26" s="41" t="s">
        <v>9</v>
      </c>
      <c r="G26" s="41" t="s">
        <v>44</v>
      </c>
      <c r="J26" s="3"/>
      <c r="K26" s="3"/>
      <c r="L26" s="3"/>
    </row>
    <row r="27" spans="5:22" ht="29.25" customHeight="1" x14ac:dyDescent="0.3">
      <c r="F27" s="41" t="s">
        <v>10</v>
      </c>
      <c r="G27" s="41" t="s">
        <v>42</v>
      </c>
      <c r="Q27" s="102">
        <f>160+140+100+160+180</f>
        <v>740</v>
      </c>
    </row>
    <row r="28" spans="5:22" ht="30" customHeight="1" x14ac:dyDescent="0.3">
      <c r="F28" s="41" t="s">
        <v>11</v>
      </c>
      <c r="G28" s="41" t="s">
        <v>40</v>
      </c>
      <c r="Q28" s="102"/>
    </row>
    <row r="29" spans="5:22" ht="30.75" customHeight="1" x14ac:dyDescent="0.3">
      <c r="F29" s="41" t="s">
        <v>12</v>
      </c>
      <c r="G29" s="41" t="s">
        <v>40</v>
      </c>
    </row>
    <row r="30" spans="5:22" ht="37.5" customHeight="1" x14ac:dyDescent="0.35">
      <c r="F30" s="41" t="s">
        <v>13</v>
      </c>
      <c r="G30" s="41" t="s">
        <v>43</v>
      </c>
      <c r="M30" s="10"/>
    </row>
    <row r="31" spans="5:22" ht="32.25" customHeight="1" x14ac:dyDescent="0.3">
      <c r="F31" s="41" t="s">
        <v>14</v>
      </c>
      <c r="G31" s="41" t="s">
        <v>42</v>
      </c>
    </row>
    <row r="32" spans="5:22" ht="33" customHeight="1" x14ac:dyDescent="0.25"/>
    <row r="33" spans="6:7" ht="30.75" customHeight="1" x14ac:dyDescent="0.25"/>
    <row r="34" spans="6:7" ht="35.25" customHeight="1" x14ac:dyDescent="0.25">
      <c r="F34" s="42"/>
      <c r="G34" s="43"/>
    </row>
    <row r="35" spans="6:7" ht="37.5" customHeight="1" x14ac:dyDescent="0.25">
      <c r="F35" s="44"/>
      <c r="G35" s="44"/>
    </row>
    <row r="36" spans="6:7" ht="33.75" customHeight="1" x14ac:dyDescent="0.25">
      <c r="F36" s="44"/>
      <c r="G36" s="44"/>
    </row>
    <row r="37" spans="6:7" ht="30.75" customHeight="1" x14ac:dyDescent="0.25">
      <c r="F37" s="44"/>
      <c r="G37" s="44"/>
    </row>
    <row r="38" spans="6:7" ht="22.5" x14ac:dyDescent="0.25">
      <c r="F38" s="44"/>
      <c r="G38" s="44"/>
    </row>
    <row r="39" spans="6:7" ht="22.5" x14ac:dyDescent="0.25">
      <c r="F39" s="44"/>
      <c r="G39" s="44"/>
    </row>
    <row r="40" spans="6:7" ht="22.5" x14ac:dyDescent="0.25">
      <c r="F40" s="44"/>
      <c r="G40" s="44"/>
    </row>
    <row r="41" spans="6:7" ht="22.5" x14ac:dyDescent="0.25">
      <c r="F41" s="44"/>
      <c r="G41" s="44"/>
    </row>
    <row r="42" spans="6:7" ht="22.5" x14ac:dyDescent="0.25">
      <c r="F42" s="44"/>
      <c r="G42" s="44"/>
    </row>
    <row r="43" spans="6:7" ht="22.5" x14ac:dyDescent="0.25">
      <c r="F43" s="44"/>
      <c r="G43" s="44"/>
    </row>
    <row r="46" spans="6:7" ht="15" customHeight="1" x14ac:dyDescent="0.25"/>
    <row r="47" spans="6:7" ht="15" customHeight="1" x14ac:dyDescent="0.25"/>
    <row r="48" spans="6:7" ht="15" customHeight="1" x14ac:dyDescent="0.25"/>
    <row r="50" ht="15" customHeight="1" x14ac:dyDescent="0.25"/>
    <row r="51" ht="15" customHeight="1" x14ac:dyDescent="0.25"/>
    <row r="52" ht="15" customHeight="1" x14ac:dyDescent="0.25"/>
    <row r="55" ht="15" customHeight="1" x14ac:dyDescent="0.25"/>
    <row r="56" ht="15" customHeight="1" x14ac:dyDescent="0.25"/>
    <row r="57" ht="15" customHeight="1" x14ac:dyDescent="0.25"/>
    <row r="60" ht="15" customHeight="1" x14ac:dyDescent="0.25"/>
    <row r="61" ht="15" customHeight="1" x14ac:dyDescent="0.25"/>
    <row r="62" ht="15" customHeight="1" x14ac:dyDescent="0.25"/>
    <row r="64" ht="15" customHeight="1" x14ac:dyDescent="0.25"/>
    <row r="65" ht="15" customHeight="1" x14ac:dyDescent="0.25"/>
    <row r="66" ht="15" customHeight="1" x14ac:dyDescent="0.25"/>
  </sheetData>
  <mergeCells count="1">
    <mergeCell ref="Q27:Q28"/>
  </mergeCells>
  <pageMargins left="0.7" right="0.7" top="0.75" bottom="0.75" header="0.3" footer="0.3"/>
  <pageSetup scale="4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8:R53"/>
  <sheetViews>
    <sheetView zoomScale="70" zoomScaleNormal="70" workbookViewId="0"/>
  </sheetViews>
  <sheetFormatPr defaultColWidth="9.140625" defaultRowHeight="15" x14ac:dyDescent="0.25"/>
  <cols>
    <col min="1" max="5" width="9.140625" style="1"/>
    <col min="6" max="6" width="23.5703125" style="1" customWidth="1"/>
    <col min="7" max="7" width="24.42578125" style="1" customWidth="1"/>
    <col min="8" max="8" width="22.85546875" style="1" customWidth="1"/>
    <col min="9" max="9" width="23.85546875" style="1" customWidth="1"/>
    <col min="10" max="10" width="22.42578125" style="1" customWidth="1"/>
    <col min="11" max="11" width="19.140625" style="1" customWidth="1"/>
    <col min="12" max="12" width="18.85546875" style="1" customWidth="1"/>
    <col min="13" max="13" width="14.7109375" style="1" customWidth="1"/>
    <col min="14" max="14" width="10.5703125" style="1" customWidth="1"/>
    <col min="15" max="15" width="7.7109375" style="1" customWidth="1"/>
    <col min="16" max="16" width="6.28515625" style="1" customWidth="1"/>
    <col min="17" max="17" width="7" style="1" customWidth="1"/>
    <col min="18" max="18" width="6.28515625" style="1" customWidth="1"/>
    <col min="19" max="19" width="7.140625" style="1" customWidth="1"/>
    <col min="20" max="20" width="8" style="1" customWidth="1"/>
    <col min="21" max="21" width="8.28515625" style="1" customWidth="1"/>
    <col min="22" max="22" width="7.140625" style="1" customWidth="1"/>
    <col min="23" max="23" width="6.42578125" style="1" customWidth="1"/>
    <col min="24" max="24" width="4.42578125" style="1" customWidth="1"/>
    <col min="25" max="25" width="9.140625" style="1"/>
    <col min="26" max="26" width="13.7109375" style="1" customWidth="1"/>
    <col min="27" max="260" width="9.140625" style="1"/>
    <col min="261" max="261" width="10.140625" style="1" customWidth="1"/>
    <col min="262" max="265" width="9.140625" style="1"/>
    <col min="266" max="266" width="7" style="1" customWidth="1"/>
    <col min="267" max="267" width="8.140625" style="1" customWidth="1"/>
    <col min="268" max="268" width="14.7109375" style="1" customWidth="1"/>
    <col min="269" max="269" width="12.28515625" style="1" customWidth="1"/>
    <col min="270" max="270" width="16.7109375" style="1" customWidth="1"/>
    <col min="271" max="271" width="13.85546875" style="1" customWidth="1"/>
    <col min="272" max="272" width="6.28515625" style="1" customWidth="1"/>
    <col min="273" max="273" width="12.7109375" style="1" customWidth="1"/>
    <col min="274" max="274" width="6.28515625" style="1" customWidth="1"/>
    <col min="275" max="275" width="13.28515625" style="1" customWidth="1"/>
    <col min="276" max="276" width="9.140625" style="1"/>
    <col min="277" max="277" width="13.28515625" style="1" customWidth="1"/>
    <col min="278" max="278" width="9.140625" style="1"/>
    <col min="279" max="279" width="13" style="1" customWidth="1"/>
    <col min="280" max="281" width="9.140625" style="1"/>
    <col min="282" max="282" width="13.7109375" style="1" customWidth="1"/>
    <col min="283" max="516" width="9.140625" style="1"/>
    <col min="517" max="517" width="10.140625" style="1" customWidth="1"/>
    <col min="518" max="521" width="9.140625" style="1"/>
    <col min="522" max="522" width="7" style="1" customWidth="1"/>
    <col min="523" max="523" width="8.140625" style="1" customWidth="1"/>
    <col min="524" max="524" width="14.7109375" style="1" customWidth="1"/>
    <col min="525" max="525" width="12.28515625" style="1" customWidth="1"/>
    <col min="526" max="526" width="16.7109375" style="1" customWidth="1"/>
    <col min="527" max="527" width="13.85546875" style="1" customWidth="1"/>
    <col min="528" max="528" width="6.28515625" style="1" customWidth="1"/>
    <col min="529" max="529" width="12.7109375" style="1" customWidth="1"/>
    <col min="530" max="530" width="6.28515625" style="1" customWidth="1"/>
    <col min="531" max="531" width="13.28515625" style="1" customWidth="1"/>
    <col min="532" max="532" width="9.140625" style="1"/>
    <col min="533" max="533" width="13.28515625" style="1" customWidth="1"/>
    <col min="534" max="534" width="9.140625" style="1"/>
    <col min="535" max="535" width="13" style="1" customWidth="1"/>
    <col min="536" max="537" width="9.140625" style="1"/>
    <col min="538" max="538" width="13.7109375" style="1" customWidth="1"/>
    <col min="539" max="772" width="9.140625" style="1"/>
    <col min="773" max="773" width="10.140625" style="1" customWidth="1"/>
    <col min="774" max="777" width="9.140625" style="1"/>
    <col min="778" max="778" width="7" style="1" customWidth="1"/>
    <col min="779" max="779" width="8.140625" style="1" customWidth="1"/>
    <col min="780" max="780" width="14.7109375" style="1" customWidth="1"/>
    <col min="781" max="781" width="12.28515625" style="1" customWidth="1"/>
    <col min="782" max="782" width="16.7109375" style="1" customWidth="1"/>
    <col min="783" max="783" width="13.85546875" style="1" customWidth="1"/>
    <col min="784" max="784" width="6.28515625" style="1" customWidth="1"/>
    <col min="785" max="785" width="12.7109375" style="1" customWidth="1"/>
    <col min="786" max="786" width="6.28515625" style="1" customWidth="1"/>
    <col min="787" max="787" width="13.28515625" style="1" customWidth="1"/>
    <col min="788" max="788" width="9.140625" style="1"/>
    <col min="789" max="789" width="13.28515625" style="1" customWidth="1"/>
    <col min="790" max="790" width="9.140625" style="1"/>
    <col min="791" max="791" width="13" style="1" customWidth="1"/>
    <col min="792" max="793" width="9.140625" style="1"/>
    <col min="794" max="794" width="13.7109375" style="1" customWidth="1"/>
    <col min="795" max="1028" width="9.140625" style="1"/>
    <col min="1029" max="1029" width="10.140625" style="1" customWidth="1"/>
    <col min="1030" max="1033" width="9.140625" style="1"/>
    <col min="1034" max="1034" width="7" style="1" customWidth="1"/>
    <col min="1035" max="1035" width="8.140625" style="1" customWidth="1"/>
    <col min="1036" max="1036" width="14.7109375" style="1" customWidth="1"/>
    <col min="1037" max="1037" width="12.28515625" style="1" customWidth="1"/>
    <col min="1038" max="1038" width="16.7109375" style="1" customWidth="1"/>
    <col min="1039" max="1039" width="13.85546875" style="1" customWidth="1"/>
    <col min="1040" max="1040" width="6.28515625" style="1" customWidth="1"/>
    <col min="1041" max="1041" width="12.7109375" style="1" customWidth="1"/>
    <col min="1042" max="1042" width="6.28515625" style="1" customWidth="1"/>
    <col min="1043" max="1043" width="13.28515625" style="1" customWidth="1"/>
    <col min="1044" max="1044" width="9.140625" style="1"/>
    <col min="1045" max="1045" width="13.28515625" style="1" customWidth="1"/>
    <col min="1046" max="1046" width="9.140625" style="1"/>
    <col min="1047" max="1047" width="13" style="1" customWidth="1"/>
    <col min="1048" max="1049" width="9.140625" style="1"/>
    <col min="1050" max="1050" width="13.7109375" style="1" customWidth="1"/>
    <col min="1051" max="1284" width="9.140625" style="1"/>
    <col min="1285" max="1285" width="10.140625" style="1" customWidth="1"/>
    <col min="1286" max="1289" width="9.140625" style="1"/>
    <col min="1290" max="1290" width="7" style="1" customWidth="1"/>
    <col min="1291" max="1291" width="8.140625" style="1" customWidth="1"/>
    <col min="1292" max="1292" width="14.7109375" style="1" customWidth="1"/>
    <col min="1293" max="1293" width="12.28515625" style="1" customWidth="1"/>
    <col min="1294" max="1294" width="16.7109375" style="1" customWidth="1"/>
    <col min="1295" max="1295" width="13.85546875" style="1" customWidth="1"/>
    <col min="1296" max="1296" width="6.28515625" style="1" customWidth="1"/>
    <col min="1297" max="1297" width="12.7109375" style="1" customWidth="1"/>
    <col min="1298" max="1298" width="6.28515625" style="1" customWidth="1"/>
    <col min="1299" max="1299" width="13.28515625" style="1" customWidth="1"/>
    <col min="1300" max="1300" width="9.140625" style="1"/>
    <col min="1301" max="1301" width="13.28515625" style="1" customWidth="1"/>
    <col min="1302" max="1302" width="9.140625" style="1"/>
    <col min="1303" max="1303" width="13" style="1" customWidth="1"/>
    <col min="1304" max="1305" width="9.140625" style="1"/>
    <col min="1306" max="1306" width="13.7109375" style="1" customWidth="1"/>
    <col min="1307" max="1540" width="9.140625" style="1"/>
    <col min="1541" max="1541" width="10.140625" style="1" customWidth="1"/>
    <col min="1542" max="1545" width="9.140625" style="1"/>
    <col min="1546" max="1546" width="7" style="1" customWidth="1"/>
    <col min="1547" max="1547" width="8.140625" style="1" customWidth="1"/>
    <col min="1548" max="1548" width="14.7109375" style="1" customWidth="1"/>
    <col min="1549" max="1549" width="12.28515625" style="1" customWidth="1"/>
    <col min="1550" max="1550" width="16.7109375" style="1" customWidth="1"/>
    <col min="1551" max="1551" width="13.85546875" style="1" customWidth="1"/>
    <col min="1552" max="1552" width="6.28515625" style="1" customWidth="1"/>
    <col min="1553" max="1553" width="12.7109375" style="1" customWidth="1"/>
    <col min="1554" max="1554" width="6.28515625" style="1" customWidth="1"/>
    <col min="1555" max="1555" width="13.28515625" style="1" customWidth="1"/>
    <col min="1556" max="1556" width="9.140625" style="1"/>
    <col min="1557" max="1557" width="13.28515625" style="1" customWidth="1"/>
    <col min="1558" max="1558" width="9.140625" style="1"/>
    <col min="1559" max="1559" width="13" style="1" customWidth="1"/>
    <col min="1560" max="1561" width="9.140625" style="1"/>
    <col min="1562" max="1562" width="13.7109375" style="1" customWidth="1"/>
    <col min="1563" max="1796" width="9.140625" style="1"/>
    <col min="1797" max="1797" width="10.140625" style="1" customWidth="1"/>
    <col min="1798" max="1801" width="9.140625" style="1"/>
    <col min="1802" max="1802" width="7" style="1" customWidth="1"/>
    <col min="1803" max="1803" width="8.140625" style="1" customWidth="1"/>
    <col min="1804" max="1804" width="14.7109375" style="1" customWidth="1"/>
    <col min="1805" max="1805" width="12.28515625" style="1" customWidth="1"/>
    <col min="1806" max="1806" width="16.7109375" style="1" customWidth="1"/>
    <col min="1807" max="1807" width="13.85546875" style="1" customWidth="1"/>
    <col min="1808" max="1808" width="6.28515625" style="1" customWidth="1"/>
    <col min="1809" max="1809" width="12.7109375" style="1" customWidth="1"/>
    <col min="1810" max="1810" width="6.28515625" style="1" customWidth="1"/>
    <col min="1811" max="1811" width="13.28515625" style="1" customWidth="1"/>
    <col min="1812" max="1812" width="9.140625" style="1"/>
    <col min="1813" max="1813" width="13.28515625" style="1" customWidth="1"/>
    <col min="1814" max="1814" width="9.140625" style="1"/>
    <col min="1815" max="1815" width="13" style="1" customWidth="1"/>
    <col min="1816" max="1817" width="9.140625" style="1"/>
    <col min="1818" max="1818" width="13.7109375" style="1" customWidth="1"/>
    <col min="1819" max="2052" width="9.140625" style="1"/>
    <col min="2053" max="2053" width="10.140625" style="1" customWidth="1"/>
    <col min="2054" max="2057" width="9.140625" style="1"/>
    <col min="2058" max="2058" width="7" style="1" customWidth="1"/>
    <col min="2059" max="2059" width="8.140625" style="1" customWidth="1"/>
    <col min="2060" max="2060" width="14.7109375" style="1" customWidth="1"/>
    <col min="2061" max="2061" width="12.28515625" style="1" customWidth="1"/>
    <col min="2062" max="2062" width="16.7109375" style="1" customWidth="1"/>
    <col min="2063" max="2063" width="13.85546875" style="1" customWidth="1"/>
    <col min="2064" max="2064" width="6.28515625" style="1" customWidth="1"/>
    <col min="2065" max="2065" width="12.7109375" style="1" customWidth="1"/>
    <col min="2066" max="2066" width="6.28515625" style="1" customWidth="1"/>
    <col min="2067" max="2067" width="13.28515625" style="1" customWidth="1"/>
    <col min="2068" max="2068" width="9.140625" style="1"/>
    <col min="2069" max="2069" width="13.28515625" style="1" customWidth="1"/>
    <col min="2070" max="2070" width="9.140625" style="1"/>
    <col min="2071" max="2071" width="13" style="1" customWidth="1"/>
    <col min="2072" max="2073" width="9.140625" style="1"/>
    <col min="2074" max="2074" width="13.7109375" style="1" customWidth="1"/>
    <col min="2075" max="2308" width="9.140625" style="1"/>
    <col min="2309" max="2309" width="10.140625" style="1" customWidth="1"/>
    <col min="2310" max="2313" width="9.140625" style="1"/>
    <col min="2314" max="2314" width="7" style="1" customWidth="1"/>
    <col min="2315" max="2315" width="8.140625" style="1" customWidth="1"/>
    <col min="2316" max="2316" width="14.7109375" style="1" customWidth="1"/>
    <col min="2317" max="2317" width="12.28515625" style="1" customWidth="1"/>
    <col min="2318" max="2318" width="16.7109375" style="1" customWidth="1"/>
    <col min="2319" max="2319" width="13.85546875" style="1" customWidth="1"/>
    <col min="2320" max="2320" width="6.28515625" style="1" customWidth="1"/>
    <col min="2321" max="2321" width="12.7109375" style="1" customWidth="1"/>
    <col min="2322" max="2322" width="6.28515625" style="1" customWidth="1"/>
    <col min="2323" max="2323" width="13.28515625" style="1" customWidth="1"/>
    <col min="2324" max="2324" width="9.140625" style="1"/>
    <col min="2325" max="2325" width="13.28515625" style="1" customWidth="1"/>
    <col min="2326" max="2326" width="9.140625" style="1"/>
    <col min="2327" max="2327" width="13" style="1" customWidth="1"/>
    <col min="2328" max="2329" width="9.140625" style="1"/>
    <col min="2330" max="2330" width="13.7109375" style="1" customWidth="1"/>
    <col min="2331" max="2564" width="9.140625" style="1"/>
    <col min="2565" max="2565" width="10.140625" style="1" customWidth="1"/>
    <col min="2566" max="2569" width="9.140625" style="1"/>
    <col min="2570" max="2570" width="7" style="1" customWidth="1"/>
    <col min="2571" max="2571" width="8.140625" style="1" customWidth="1"/>
    <col min="2572" max="2572" width="14.7109375" style="1" customWidth="1"/>
    <col min="2573" max="2573" width="12.28515625" style="1" customWidth="1"/>
    <col min="2574" max="2574" width="16.7109375" style="1" customWidth="1"/>
    <col min="2575" max="2575" width="13.85546875" style="1" customWidth="1"/>
    <col min="2576" max="2576" width="6.28515625" style="1" customWidth="1"/>
    <col min="2577" max="2577" width="12.7109375" style="1" customWidth="1"/>
    <col min="2578" max="2578" width="6.28515625" style="1" customWidth="1"/>
    <col min="2579" max="2579" width="13.28515625" style="1" customWidth="1"/>
    <col min="2580" max="2580" width="9.140625" style="1"/>
    <col min="2581" max="2581" width="13.28515625" style="1" customWidth="1"/>
    <col min="2582" max="2582" width="9.140625" style="1"/>
    <col min="2583" max="2583" width="13" style="1" customWidth="1"/>
    <col min="2584" max="2585" width="9.140625" style="1"/>
    <col min="2586" max="2586" width="13.7109375" style="1" customWidth="1"/>
    <col min="2587" max="2820" width="9.140625" style="1"/>
    <col min="2821" max="2821" width="10.140625" style="1" customWidth="1"/>
    <col min="2822" max="2825" width="9.140625" style="1"/>
    <col min="2826" max="2826" width="7" style="1" customWidth="1"/>
    <col min="2827" max="2827" width="8.140625" style="1" customWidth="1"/>
    <col min="2828" max="2828" width="14.7109375" style="1" customWidth="1"/>
    <col min="2829" max="2829" width="12.28515625" style="1" customWidth="1"/>
    <col min="2830" max="2830" width="16.7109375" style="1" customWidth="1"/>
    <col min="2831" max="2831" width="13.85546875" style="1" customWidth="1"/>
    <col min="2832" max="2832" width="6.28515625" style="1" customWidth="1"/>
    <col min="2833" max="2833" width="12.7109375" style="1" customWidth="1"/>
    <col min="2834" max="2834" width="6.28515625" style="1" customWidth="1"/>
    <col min="2835" max="2835" width="13.28515625" style="1" customWidth="1"/>
    <col min="2836" max="2836" width="9.140625" style="1"/>
    <col min="2837" max="2837" width="13.28515625" style="1" customWidth="1"/>
    <col min="2838" max="2838" width="9.140625" style="1"/>
    <col min="2839" max="2839" width="13" style="1" customWidth="1"/>
    <col min="2840" max="2841" width="9.140625" style="1"/>
    <col min="2842" max="2842" width="13.7109375" style="1" customWidth="1"/>
    <col min="2843" max="3076" width="9.140625" style="1"/>
    <col min="3077" max="3077" width="10.140625" style="1" customWidth="1"/>
    <col min="3078" max="3081" width="9.140625" style="1"/>
    <col min="3082" max="3082" width="7" style="1" customWidth="1"/>
    <col min="3083" max="3083" width="8.140625" style="1" customWidth="1"/>
    <col min="3084" max="3084" width="14.7109375" style="1" customWidth="1"/>
    <col min="3085" max="3085" width="12.28515625" style="1" customWidth="1"/>
    <col min="3086" max="3086" width="16.7109375" style="1" customWidth="1"/>
    <col min="3087" max="3087" width="13.85546875" style="1" customWidth="1"/>
    <col min="3088" max="3088" width="6.28515625" style="1" customWidth="1"/>
    <col min="3089" max="3089" width="12.7109375" style="1" customWidth="1"/>
    <col min="3090" max="3090" width="6.28515625" style="1" customWidth="1"/>
    <col min="3091" max="3091" width="13.28515625" style="1" customWidth="1"/>
    <col min="3092" max="3092" width="9.140625" style="1"/>
    <col min="3093" max="3093" width="13.28515625" style="1" customWidth="1"/>
    <col min="3094" max="3094" width="9.140625" style="1"/>
    <col min="3095" max="3095" width="13" style="1" customWidth="1"/>
    <col min="3096" max="3097" width="9.140625" style="1"/>
    <col min="3098" max="3098" width="13.7109375" style="1" customWidth="1"/>
    <col min="3099" max="3332" width="9.140625" style="1"/>
    <col min="3333" max="3333" width="10.140625" style="1" customWidth="1"/>
    <col min="3334" max="3337" width="9.140625" style="1"/>
    <col min="3338" max="3338" width="7" style="1" customWidth="1"/>
    <col min="3339" max="3339" width="8.140625" style="1" customWidth="1"/>
    <col min="3340" max="3340" width="14.7109375" style="1" customWidth="1"/>
    <col min="3341" max="3341" width="12.28515625" style="1" customWidth="1"/>
    <col min="3342" max="3342" width="16.7109375" style="1" customWidth="1"/>
    <col min="3343" max="3343" width="13.85546875" style="1" customWidth="1"/>
    <col min="3344" max="3344" width="6.28515625" style="1" customWidth="1"/>
    <col min="3345" max="3345" width="12.7109375" style="1" customWidth="1"/>
    <col min="3346" max="3346" width="6.28515625" style="1" customWidth="1"/>
    <col min="3347" max="3347" width="13.28515625" style="1" customWidth="1"/>
    <col min="3348" max="3348" width="9.140625" style="1"/>
    <col min="3349" max="3349" width="13.28515625" style="1" customWidth="1"/>
    <col min="3350" max="3350" width="9.140625" style="1"/>
    <col min="3351" max="3351" width="13" style="1" customWidth="1"/>
    <col min="3352" max="3353" width="9.140625" style="1"/>
    <col min="3354" max="3354" width="13.7109375" style="1" customWidth="1"/>
    <col min="3355" max="3588" width="9.140625" style="1"/>
    <col min="3589" max="3589" width="10.140625" style="1" customWidth="1"/>
    <col min="3590" max="3593" width="9.140625" style="1"/>
    <col min="3594" max="3594" width="7" style="1" customWidth="1"/>
    <col min="3595" max="3595" width="8.140625" style="1" customWidth="1"/>
    <col min="3596" max="3596" width="14.7109375" style="1" customWidth="1"/>
    <col min="3597" max="3597" width="12.28515625" style="1" customWidth="1"/>
    <col min="3598" max="3598" width="16.7109375" style="1" customWidth="1"/>
    <col min="3599" max="3599" width="13.85546875" style="1" customWidth="1"/>
    <col min="3600" max="3600" width="6.28515625" style="1" customWidth="1"/>
    <col min="3601" max="3601" width="12.7109375" style="1" customWidth="1"/>
    <col min="3602" max="3602" width="6.28515625" style="1" customWidth="1"/>
    <col min="3603" max="3603" width="13.28515625" style="1" customWidth="1"/>
    <col min="3604" max="3604" width="9.140625" style="1"/>
    <col min="3605" max="3605" width="13.28515625" style="1" customWidth="1"/>
    <col min="3606" max="3606" width="9.140625" style="1"/>
    <col min="3607" max="3607" width="13" style="1" customWidth="1"/>
    <col min="3608" max="3609" width="9.140625" style="1"/>
    <col min="3610" max="3610" width="13.7109375" style="1" customWidth="1"/>
    <col min="3611" max="3844" width="9.140625" style="1"/>
    <col min="3845" max="3845" width="10.140625" style="1" customWidth="1"/>
    <col min="3846" max="3849" width="9.140625" style="1"/>
    <col min="3850" max="3850" width="7" style="1" customWidth="1"/>
    <col min="3851" max="3851" width="8.140625" style="1" customWidth="1"/>
    <col min="3852" max="3852" width="14.7109375" style="1" customWidth="1"/>
    <col min="3853" max="3853" width="12.28515625" style="1" customWidth="1"/>
    <col min="3854" max="3854" width="16.7109375" style="1" customWidth="1"/>
    <col min="3855" max="3855" width="13.85546875" style="1" customWidth="1"/>
    <col min="3856" max="3856" width="6.28515625" style="1" customWidth="1"/>
    <col min="3857" max="3857" width="12.7109375" style="1" customWidth="1"/>
    <col min="3858" max="3858" width="6.28515625" style="1" customWidth="1"/>
    <col min="3859" max="3859" width="13.28515625" style="1" customWidth="1"/>
    <col min="3860" max="3860" width="9.140625" style="1"/>
    <col min="3861" max="3861" width="13.28515625" style="1" customWidth="1"/>
    <col min="3862" max="3862" width="9.140625" style="1"/>
    <col min="3863" max="3863" width="13" style="1" customWidth="1"/>
    <col min="3864" max="3865" width="9.140625" style="1"/>
    <col min="3866" max="3866" width="13.7109375" style="1" customWidth="1"/>
    <col min="3867" max="4100" width="9.140625" style="1"/>
    <col min="4101" max="4101" width="10.140625" style="1" customWidth="1"/>
    <col min="4102" max="4105" width="9.140625" style="1"/>
    <col min="4106" max="4106" width="7" style="1" customWidth="1"/>
    <col min="4107" max="4107" width="8.140625" style="1" customWidth="1"/>
    <col min="4108" max="4108" width="14.7109375" style="1" customWidth="1"/>
    <col min="4109" max="4109" width="12.28515625" style="1" customWidth="1"/>
    <col min="4110" max="4110" width="16.7109375" style="1" customWidth="1"/>
    <col min="4111" max="4111" width="13.85546875" style="1" customWidth="1"/>
    <col min="4112" max="4112" width="6.28515625" style="1" customWidth="1"/>
    <col min="4113" max="4113" width="12.7109375" style="1" customWidth="1"/>
    <col min="4114" max="4114" width="6.28515625" style="1" customWidth="1"/>
    <col min="4115" max="4115" width="13.28515625" style="1" customWidth="1"/>
    <col min="4116" max="4116" width="9.140625" style="1"/>
    <col min="4117" max="4117" width="13.28515625" style="1" customWidth="1"/>
    <col min="4118" max="4118" width="9.140625" style="1"/>
    <col min="4119" max="4119" width="13" style="1" customWidth="1"/>
    <col min="4120" max="4121" width="9.140625" style="1"/>
    <col min="4122" max="4122" width="13.7109375" style="1" customWidth="1"/>
    <col min="4123" max="4356" width="9.140625" style="1"/>
    <col min="4357" max="4357" width="10.140625" style="1" customWidth="1"/>
    <col min="4358" max="4361" width="9.140625" style="1"/>
    <col min="4362" max="4362" width="7" style="1" customWidth="1"/>
    <col min="4363" max="4363" width="8.140625" style="1" customWidth="1"/>
    <col min="4364" max="4364" width="14.7109375" style="1" customWidth="1"/>
    <col min="4365" max="4365" width="12.28515625" style="1" customWidth="1"/>
    <col min="4366" max="4366" width="16.7109375" style="1" customWidth="1"/>
    <col min="4367" max="4367" width="13.85546875" style="1" customWidth="1"/>
    <col min="4368" max="4368" width="6.28515625" style="1" customWidth="1"/>
    <col min="4369" max="4369" width="12.7109375" style="1" customWidth="1"/>
    <col min="4370" max="4370" width="6.28515625" style="1" customWidth="1"/>
    <col min="4371" max="4371" width="13.28515625" style="1" customWidth="1"/>
    <col min="4372" max="4372" width="9.140625" style="1"/>
    <col min="4373" max="4373" width="13.28515625" style="1" customWidth="1"/>
    <col min="4374" max="4374" width="9.140625" style="1"/>
    <col min="4375" max="4375" width="13" style="1" customWidth="1"/>
    <col min="4376" max="4377" width="9.140625" style="1"/>
    <col min="4378" max="4378" width="13.7109375" style="1" customWidth="1"/>
    <col min="4379" max="4612" width="9.140625" style="1"/>
    <col min="4613" max="4613" width="10.140625" style="1" customWidth="1"/>
    <col min="4614" max="4617" width="9.140625" style="1"/>
    <col min="4618" max="4618" width="7" style="1" customWidth="1"/>
    <col min="4619" max="4619" width="8.140625" style="1" customWidth="1"/>
    <col min="4620" max="4620" width="14.7109375" style="1" customWidth="1"/>
    <col min="4621" max="4621" width="12.28515625" style="1" customWidth="1"/>
    <col min="4622" max="4622" width="16.7109375" style="1" customWidth="1"/>
    <col min="4623" max="4623" width="13.85546875" style="1" customWidth="1"/>
    <col min="4624" max="4624" width="6.28515625" style="1" customWidth="1"/>
    <col min="4625" max="4625" width="12.7109375" style="1" customWidth="1"/>
    <col min="4626" max="4626" width="6.28515625" style="1" customWidth="1"/>
    <col min="4627" max="4627" width="13.28515625" style="1" customWidth="1"/>
    <col min="4628" max="4628" width="9.140625" style="1"/>
    <col min="4629" max="4629" width="13.28515625" style="1" customWidth="1"/>
    <col min="4630" max="4630" width="9.140625" style="1"/>
    <col min="4631" max="4631" width="13" style="1" customWidth="1"/>
    <col min="4632" max="4633" width="9.140625" style="1"/>
    <col min="4634" max="4634" width="13.7109375" style="1" customWidth="1"/>
    <col min="4635" max="4868" width="9.140625" style="1"/>
    <col min="4869" max="4869" width="10.140625" style="1" customWidth="1"/>
    <col min="4870" max="4873" width="9.140625" style="1"/>
    <col min="4874" max="4874" width="7" style="1" customWidth="1"/>
    <col min="4875" max="4875" width="8.140625" style="1" customWidth="1"/>
    <col min="4876" max="4876" width="14.7109375" style="1" customWidth="1"/>
    <col min="4877" max="4877" width="12.28515625" style="1" customWidth="1"/>
    <col min="4878" max="4878" width="16.7109375" style="1" customWidth="1"/>
    <col min="4879" max="4879" width="13.85546875" style="1" customWidth="1"/>
    <col min="4880" max="4880" width="6.28515625" style="1" customWidth="1"/>
    <col min="4881" max="4881" width="12.7109375" style="1" customWidth="1"/>
    <col min="4882" max="4882" width="6.28515625" style="1" customWidth="1"/>
    <col min="4883" max="4883" width="13.28515625" style="1" customWidth="1"/>
    <col min="4884" max="4884" width="9.140625" style="1"/>
    <col min="4885" max="4885" width="13.28515625" style="1" customWidth="1"/>
    <col min="4886" max="4886" width="9.140625" style="1"/>
    <col min="4887" max="4887" width="13" style="1" customWidth="1"/>
    <col min="4888" max="4889" width="9.140625" style="1"/>
    <col min="4890" max="4890" width="13.7109375" style="1" customWidth="1"/>
    <col min="4891" max="5124" width="9.140625" style="1"/>
    <col min="5125" max="5125" width="10.140625" style="1" customWidth="1"/>
    <col min="5126" max="5129" width="9.140625" style="1"/>
    <col min="5130" max="5130" width="7" style="1" customWidth="1"/>
    <col min="5131" max="5131" width="8.140625" style="1" customWidth="1"/>
    <col min="5132" max="5132" width="14.7109375" style="1" customWidth="1"/>
    <col min="5133" max="5133" width="12.28515625" style="1" customWidth="1"/>
    <col min="5134" max="5134" width="16.7109375" style="1" customWidth="1"/>
    <col min="5135" max="5135" width="13.85546875" style="1" customWidth="1"/>
    <col min="5136" max="5136" width="6.28515625" style="1" customWidth="1"/>
    <col min="5137" max="5137" width="12.7109375" style="1" customWidth="1"/>
    <col min="5138" max="5138" width="6.28515625" style="1" customWidth="1"/>
    <col min="5139" max="5139" width="13.28515625" style="1" customWidth="1"/>
    <col min="5140" max="5140" width="9.140625" style="1"/>
    <col min="5141" max="5141" width="13.28515625" style="1" customWidth="1"/>
    <col min="5142" max="5142" width="9.140625" style="1"/>
    <col min="5143" max="5143" width="13" style="1" customWidth="1"/>
    <col min="5144" max="5145" width="9.140625" style="1"/>
    <col min="5146" max="5146" width="13.7109375" style="1" customWidth="1"/>
    <col min="5147" max="5380" width="9.140625" style="1"/>
    <col min="5381" max="5381" width="10.140625" style="1" customWidth="1"/>
    <col min="5382" max="5385" width="9.140625" style="1"/>
    <col min="5386" max="5386" width="7" style="1" customWidth="1"/>
    <col min="5387" max="5387" width="8.140625" style="1" customWidth="1"/>
    <col min="5388" max="5388" width="14.7109375" style="1" customWidth="1"/>
    <col min="5389" max="5389" width="12.28515625" style="1" customWidth="1"/>
    <col min="5390" max="5390" width="16.7109375" style="1" customWidth="1"/>
    <col min="5391" max="5391" width="13.85546875" style="1" customWidth="1"/>
    <col min="5392" max="5392" width="6.28515625" style="1" customWidth="1"/>
    <col min="5393" max="5393" width="12.7109375" style="1" customWidth="1"/>
    <col min="5394" max="5394" width="6.28515625" style="1" customWidth="1"/>
    <col min="5395" max="5395" width="13.28515625" style="1" customWidth="1"/>
    <col min="5396" max="5396" width="9.140625" style="1"/>
    <col min="5397" max="5397" width="13.28515625" style="1" customWidth="1"/>
    <col min="5398" max="5398" width="9.140625" style="1"/>
    <col min="5399" max="5399" width="13" style="1" customWidth="1"/>
    <col min="5400" max="5401" width="9.140625" style="1"/>
    <col min="5402" max="5402" width="13.7109375" style="1" customWidth="1"/>
    <col min="5403" max="5636" width="9.140625" style="1"/>
    <col min="5637" max="5637" width="10.140625" style="1" customWidth="1"/>
    <col min="5638" max="5641" width="9.140625" style="1"/>
    <col min="5642" max="5642" width="7" style="1" customWidth="1"/>
    <col min="5643" max="5643" width="8.140625" style="1" customWidth="1"/>
    <col min="5644" max="5644" width="14.7109375" style="1" customWidth="1"/>
    <col min="5645" max="5645" width="12.28515625" style="1" customWidth="1"/>
    <col min="5646" max="5646" width="16.7109375" style="1" customWidth="1"/>
    <col min="5647" max="5647" width="13.85546875" style="1" customWidth="1"/>
    <col min="5648" max="5648" width="6.28515625" style="1" customWidth="1"/>
    <col min="5649" max="5649" width="12.7109375" style="1" customWidth="1"/>
    <col min="5650" max="5650" width="6.28515625" style="1" customWidth="1"/>
    <col min="5651" max="5651" width="13.28515625" style="1" customWidth="1"/>
    <col min="5652" max="5652" width="9.140625" style="1"/>
    <col min="5653" max="5653" width="13.28515625" style="1" customWidth="1"/>
    <col min="5654" max="5654" width="9.140625" style="1"/>
    <col min="5655" max="5655" width="13" style="1" customWidth="1"/>
    <col min="5656" max="5657" width="9.140625" style="1"/>
    <col min="5658" max="5658" width="13.7109375" style="1" customWidth="1"/>
    <col min="5659" max="5892" width="9.140625" style="1"/>
    <col min="5893" max="5893" width="10.140625" style="1" customWidth="1"/>
    <col min="5894" max="5897" width="9.140625" style="1"/>
    <col min="5898" max="5898" width="7" style="1" customWidth="1"/>
    <col min="5899" max="5899" width="8.140625" style="1" customWidth="1"/>
    <col min="5900" max="5900" width="14.7109375" style="1" customWidth="1"/>
    <col min="5901" max="5901" width="12.28515625" style="1" customWidth="1"/>
    <col min="5902" max="5902" width="16.7109375" style="1" customWidth="1"/>
    <col min="5903" max="5903" width="13.85546875" style="1" customWidth="1"/>
    <col min="5904" max="5904" width="6.28515625" style="1" customWidth="1"/>
    <col min="5905" max="5905" width="12.7109375" style="1" customWidth="1"/>
    <col min="5906" max="5906" width="6.28515625" style="1" customWidth="1"/>
    <col min="5907" max="5907" width="13.28515625" style="1" customWidth="1"/>
    <col min="5908" max="5908" width="9.140625" style="1"/>
    <col min="5909" max="5909" width="13.28515625" style="1" customWidth="1"/>
    <col min="5910" max="5910" width="9.140625" style="1"/>
    <col min="5911" max="5911" width="13" style="1" customWidth="1"/>
    <col min="5912" max="5913" width="9.140625" style="1"/>
    <col min="5914" max="5914" width="13.7109375" style="1" customWidth="1"/>
    <col min="5915" max="6148" width="9.140625" style="1"/>
    <col min="6149" max="6149" width="10.140625" style="1" customWidth="1"/>
    <col min="6150" max="6153" width="9.140625" style="1"/>
    <col min="6154" max="6154" width="7" style="1" customWidth="1"/>
    <col min="6155" max="6155" width="8.140625" style="1" customWidth="1"/>
    <col min="6156" max="6156" width="14.7109375" style="1" customWidth="1"/>
    <col min="6157" max="6157" width="12.28515625" style="1" customWidth="1"/>
    <col min="6158" max="6158" width="16.7109375" style="1" customWidth="1"/>
    <col min="6159" max="6159" width="13.85546875" style="1" customWidth="1"/>
    <col min="6160" max="6160" width="6.28515625" style="1" customWidth="1"/>
    <col min="6161" max="6161" width="12.7109375" style="1" customWidth="1"/>
    <col min="6162" max="6162" width="6.28515625" style="1" customWidth="1"/>
    <col min="6163" max="6163" width="13.28515625" style="1" customWidth="1"/>
    <col min="6164" max="6164" width="9.140625" style="1"/>
    <col min="6165" max="6165" width="13.28515625" style="1" customWidth="1"/>
    <col min="6166" max="6166" width="9.140625" style="1"/>
    <col min="6167" max="6167" width="13" style="1" customWidth="1"/>
    <col min="6168" max="6169" width="9.140625" style="1"/>
    <col min="6170" max="6170" width="13.7109375" style="1" customWidth="1"/>
    <col min="6171" max="6404" width="9.140625" style="1"/>
    <col min="6405" max="6405" width="10.140625" style="1" customWidth="1"/>
    <col min="6406" max="6409" width="9.140625" style="1"/>
    <col min="6410" max="6410" width="7" style="1" customWidth="1"/>
    <col min="6411" max="6411" width="8.140625" style="1" customWidth="1"/>
    <col min="6412" max="6412" width="14.7109375" style="1" customWidth="1"/>
    <col min="6413" max="6413" width="12.28515625" style="1" customWidth="1"/>
    <col min="6414" max="6414" width="16.7109375" style="1" customWidth="1"/>
    <col min="6415" max="6415" width="13.85546875" style="1" customWidth="1"/>
    <col min="6416" max="6416" width="6.28515625" style="1" customWidth="1"/>
    <col min="6417" max="6417" width="12.7109375" style="1" customWidth="1"/>
    <col min="6418" max="6418" width="6.28515625" style="1" customWidth="1"/>
    <col min="6419" max="6419" width="13.28515625" style="1" customWidth="1"/>
    <col min="6420" max="6420" width="9.140625" style="1"/>
    <col min="6421" max="6421" width="13.28515625" style="1" customWidth="1"/>
    <col min="6422" max="6422" width="9.140625" style="1"/>
    <col min="6423" max="6423" width="13" style="1" customWidth="1"/>
    <col min="6424" max="6425" width="9.140625" style="1"/>
    <col min="6426" max="6426" width="13.7109375" style="1" customWidth="1"/>
    <col min="6427" max="6660" width="9.140625" style="1"/>
    <col min="6661" max="6661" width="10.140625" style="1" customWidth="1"/>
    <col min="6662" max="6665" width="9.140625" style="1"/>
    <col min="6666" max="6666" width="7" style="1" customWidth="1"/>
    <col min="6667" max="6667" width="8.140625" style="1" customWidth="1"/>
    <col min="6668" max="6668" width="14.7109375" style="1" customWidth="1"/>
    <col min="6669" max="6669" width="12.28515625" style="1" customWidth="1"/>
    <col min="6670" max="6670" width="16.7109375" style="1" customWidth="1"/>
    <col min="6671" max="6671" width="13.85546875" style="1" customWidth="1"/>
    <col min="6672" max="6672" width="6.28515625" style="1" customWidth="1"/>
    <col min="6673" max="6673" width="12.7109375" style="1" customWidth="1"/>
    <col min="6674" max="6674" width="6.28515625" style="1" customWidth="1"/>
    <col min="6675" max="6675" width="13.28515625" style="1" customWidth="1"/>
    <col min="6676" max="6676" width="9.140625" style="1"/>
    <col min="6677" max="6677" width="13.28515625" style="1" customWidth="1"/>
    <col min="6678" max="6678" width="9.140625" style="1"/>
    <col min="6679" max="6679" width="13" style="1" customWidth="1"/>
    <col min="6680" max="6681" width="9.140625" style="1"/>
    <col min="6682" max="6682" width="13.7109375" style="1" customWidth="1"/>
    <col min="6683" max="6916" width="9.140625" style="1"/>
    <col min="6917" max="6917" width="10.140625" style="1" customWidth="1"/>
    <col min="6918" max="6921" width="9.140625" style="1"/>
    <col min="6922" max="6922" width="7" style="1" customWidth="1"/>
    <col min="6923" max="6923" width="8.140625" style="1" customWidth="1"/>
    <col min="6924" max="6924" width="14.7109375" style="1" customWidth="1"/>
    <col min="6925" max="6925" width="12.28515625" style="1" customWidth="1"/>
    <col min="6926" max="6926" width="16.7109375" style="1" customWidth="1"/>
    <col min="6927" max="6927" width="13.85546875" style="1" customWidth="1"/>
    <col min="6928" max="6928" width="6.28515625" style="1" customWidth="1"/>
    <col min="6929" max="6929" width="12.7109375" style="1" customWidth="1"/>
    <col min="6930" max="6930" width="6.28515625" style="1" customWidth="1"/>
    <col min="6931" max="6931" width="13.28515625" style="1" customWidth="1"/>
    <col min="6932" max="6932" width="9.140625" style="1"/>
    <col min="6933" max="6933" width="13.28515625" style="1" customWidth="1"/>
    <col min="6934" max="6934" width="9.140625" style="1"/>
    <col min="6935" max="6935" width="13" style="1" customWidth="1"/>
    <col min="6936" max="6937" width="9.140625" style="1"/>
    <col min="6938" max="6938" width="13.7109375" style="1" customWidth="1"/>
    <col min="6939" max="7172" width="9.140625" style="1"/>
    <col min="7173" max="7173" width="10.140625" style="1" customWidth="1"/>
    <col min="7174" max="7177" width="9.140625" style="1"/>
    <col min="7178" max="7178" width="7" style="1" customWidth="1"/>
    <col min="7179" max="7179" width="8.140625" style="1" customWidth="1"/>
    <col min="7180" max="7180" width="14.7109375" style="1" customWidth="1"/>
    <col min="7181" max="7181" width="12.28515625" style="1" customWidth="1"/>
    <col min="7182" max="7182" width="16.7109375" style="1" customWidth="1"/>
    <col min="7183" max="7183" width="13.85546875" style="1" customWidth="1"/>
    <col min="7184" max="7184" width="6.28515625" style="1" customWidth="1"/>
    <col min="7185" max="7185" width="12.7109375" style="1" customWidth="1"/>
    <col min="7186" max="7186" width="6.28515625" style="1" customWidth="1"/>
    <col min="7187" max="7187" width="13.28515625" style="1" customWidth="1"/>
    <col min="7188" max="7188" width="9.140625" style="1"/>
    <col min="7189" max="7189" width="13.28515625" style="1" customWidth="1"/>
    <col min="7190" max="7190" width="9.140625" style="1"/>
    <col min="7191" max="7191" width="13" style="1" customWidth="1"/>
    <col min="7192" max="7193" width="9.140625" style="1"/>
    <col min="7194" max="7194" width="13.7109375" style="1" customWidth="1"/>
    <col min="7195" max="7428" width="9.140625" style="1"/>
    <col min="7429" max="7429" width="10.140625" style="1" customWidth="1"/>
    <col min="7430" max="7433" width="9.140625" style="1"/>
    <col min="7434" max="7434" width="7" style="1" customWidth="1"/>
    <col min="7435" max="7435" width="8.140625" style="1" customWidth="1"/>
    <col min="7436" max="7436" width="14.7109375" style="1" customWidth="1"/>
    <col min="7437" max="7437" width="12.28515625" style="1" customWidth="1"/>
    <col min="7438" max="7438" width="16.7109375" style="1" customWidth="1"/>
    <col min="7439" max="7439" width="13.85546875" style="1" customWidth="1"/>
    <col min="7440" max="7440" width="6.28515625" style="1" customWidth="1"/>
    <col min="7441" max="7441" width="12.7109375" style="1" customWidth="1"/>
    <col min="7442" max="7442" width="6.28515625" style="1" customWidth="1"/>
    <col min="7443" max="7443" width="13.28515625" style="1" customWidth="1"/>
    <col min="7444" max="7444" width="9.140625" style="1"/>
    <col min="7445" max="7445" width="13.28515625" style="1" customWidth="1"/>
    <col min="7446" max="7446" width="9.140625" style="1"/>
    <col min="7447" max="7447" width="13" style="1" customWidth="1"/>
    <col min="7448" max="7449" width="9.140625" style="1"/>
    <col min="7450" max="7450" width="13.7109375" style="1" customWidth="1"/>
    <col min="7451" max="7684" width="9.140625" style="1"/>
    <col min="7685" max="7685" width="10.140625" style="1" customWidth="1"/>
    <col min="7686" max="7689" width="9.140625" style="1"/>
    <col min="7690" max="7690" width="7" style="1" customWidth="1"/>
    <col min="7691" max="7691" width="8.140625" style="1" customWidth="1"/>
    <col min="7692" max="7692" width="14.7109375" style="1" customWidth="1"/>
    <col min="7693" max="7693" width="12.28515625" style="1" customWidth="1"/>
    <col min="7694" max="7694" width="16.7109375" style="1" customWidth="1"/>
    <col min="7695" max="7695" width="13.85546875" style="1" customWidth="1"/>
    <col min="7696" max="7696" width="6.28515625" style="1" customWidth="1"/>
    <col min="7697" max="7697" width="12.7109375" style="1" customWidth="1"/>
    <col min="7698" max="7698" width="6.28515625" style="1" customWidth="1"/>
    <col min="7699" max="7699" width="13.28515625" style="1" customWidth="1"/>
    <col min="7700" max="7700" width="9.140625" style="1"/>
    <col min="7701" max="7701" width="13.28515625" style="1" customWidth="1"/>
    <col min="7702" max="7702" width="9.140625" style="1"/>
    <col min="7703" max="7703" width="13" style="1" customWidth="1"/>
    <col min="7704" max="7705" width="9.140625" style="1"/>
    <col min="7706" max="7706" width="13.7109375" style="1" customWidth="1"/>
    <col min="7707" max="7940" width="9.140625" style="1"/>
    <col min="7941" max="7941" width="10.140625" style="1" customWidth="1"/>
    <col min="7942" max="7945" width="9.140625" style="1"/>
    <col min="7946" max="7946" width="7" style="1" customWidth="1"/>
    <col min="7947" max="7947" width="8.140625" style="1" customWidth="1"/>
    <col min="7948" max="7948" width="14.7109375" style="1" customWidth="1"/>
    <col min="7949" max="7949" width="12.28515625" style="1" customWidth="1"/>
    <col min="7950" max="7950" width="16.7109375" style="1" customWidth="1"/>
    <col min="7951" max="7951" width="13.85546875" style="1" customWidth="1"/>
    <col min="7952" max="7952" width="6.28515625" style="1" customWidth="1"/>
    <col min="7953" max="7953" width="12.7109375" style="1" customWidth="1"/>
    <col min="7954" max="7954" width="6.28515625" style="1" customWidth="1"/>
    <col min="7955" max="7955" width="13.28515625" style="1" customWidth="1"/>
    <col min="7956" max="7956" width="9.140625" style="1"/>
    <col min="7957" max="7957" width="13.28515625" style="1" customWidth="1"/>
    <col min="7958" max="7958" width="9.140625" style="1"/>
    <col min="7959" max="7959" width="13" style="1" customWidth="1"/>
    <col min="7960" max="7961" width="9.140625" style="1"/>
    <col min="7962" max="7962" width="13.7109375" style="1" customWidth="1"/>
    <col min="7963" max="8196" width="9.140625" style="1"/>
    <col min="8197" max="8197" width="10.140625" style="1" customWidth="1"/>
    <col min="8198" max="8201" width="9.140625" style="1"/>
    <col min="8202" max="8202" width="7" style="1" customWidth="1"/>
    <col min="8203" max="8203" width="8.140625" style="1" customWidth="1"/>
    <col min="8204" max="8204" width="14.7109375" style="1" customWidth="1"/>
    <col min="8205" max="8205" width="12.28515625" style="1" customWidth="1"/>
    <col min="8206" max="8206" width="16.7109375" style="1" customWidth="1"/>
    <col min="8207" max="8207" width="13.85546875" style="1" customWidth="1"/>
    <col min="8208" max="8208" width="6.28515625" style="1" customWidth="1"/>
    <col min="8209" max="8209" width="12.7109375" style="1" customWidth="1"/>
    <col min="8210" max="8210" width="6.28515625" style="1" customWidth="1"/>
    <col min="8211" max="8211" width="13.28515625" style="1" customWidth="1"/>
    <col min="8212" max="8212" width="9.140625" style="1"/>
    <col min="8213" max="8213" width="13.28515625" style="1" customWidth="1"/>
    <col min="8214" max="8214" width="9.140625" style="1"/>
    <col min="8215" max="8215" width="13" style="1" customWidth="1"/>
    <col min="8216" max="8217" width="9.140625" style="1"/>
    <col min="8218" max="8218" width="13.7109375" style="1" customWidth="1"/>
    <col min="8219" max="8452" width="9.140625" style="1"/>
    <col min="8453" max="8453" width="10.140625" style="1" customWidth="1"/>
    <col min="8454" max="8457" width="9.140625" style="1"/>
    <col min="8458" max="8458" width="7" style="1" customWidth="1"/>
    <col min="8459" max="8459" width="8.140625" style="1" customWidth="1"/>
    <col min="8460" max="8460" width="14.7109375" style="1" customWidth="1"/>
    <col min="8461" max="8461" width="12.28515625" style="1" customWidth="1"/>
    <col min="8462" max="8462" width="16.7109375" style="1" customWidth="1"/>
    <col min="8463" max="8463" width="13.85546875" style="1" customWidth="1"/>
    <col min="8464" max="8464" width="6.28515625" style="1" customWidth="1"/>
    <col min="8465" max="8465" width="12.7109375" style="1" customWidth="1"/>
    <col min="8466" max="8466" width="6.28515625" style="1" customWidth="1"/>
    <col min="8467" max="8467" width="13.28515625" style="1" customWidth="1"/>
    <col min="8468" max="8468" width="9.140625" style="1"/>
    <col min="8469" max="8469" width="13.28515625" style="1" customWidth="1"/>
    <col min="8470" max="8470" width="9.140625" style="1"/>
    <col min="8471" max="8471" width="13" style="1" customWidth="1"/>
    <col min="8472" max="8473" width="9.140625" style="1"/>
    <col min="8474" max="8474" width="13.7109375" style="1" customWidth="1"/>
    <col min="8475" max="8708" width="9.140625" style="1"/>
    <col min="8709" max="8709" width="10.140625" style="1" customWidth="1"/>
    <col min="8710" max="8713" width="9.140625" style="1"/>
    <col min="8714" max="8714" width="7" style="1" customWidth="1"/>
    <col min="8715" max="8715" width="8.140625" style="1" customWidth="1"/>
    <col min="8716" max="8716" width="14.7109375" style="1" customWidth="1"/>
    <col min="8717" max="8717" width="12.28515625" style="1" customWidth="1"/>
    <col min="8718" max="8718" width="16.7109375" style="1" customWidth="1"/>
    <col min="8719" max="8719" width="13.85546875" style="1" customWidth="1"/>
    <col min="8720" max="8720" width="6.28515625" style="1" customWidth="1"/>
    <col min="8721" max="8721" width="12.7109375" style="1" customWidth="1"/>
    <col min="8722" max="8722" width="6.28515625" style="1" customWidth="1"/>
    <col min="8723" max="8723" width="13.28515625" style="1" customWidth="1"/>
    <col min="8724" max="8724" width="9.140625" style="1"/>
    <col min="8725" max="8725" width="13.28515625" style="1" customWidth="1"/>
    <col min="8726" max="8726" width="9.140625" style="1"/>
    <col min="8727" max="8727" width="13" style="1" customWidth="1"/>
    <col min="8728" max="8729" width="9.140625" style="1"/>
    <col min="8730" max="8730" width="13.7109375" style="1" customWidth="1"/>
    <col min="8731" max="8964" width="9.140625" style="1"/>
    <col min="8965" max="8965" width="10.140625" style="1" customWidth="1"/>
    <col min="8966" max="8969" width="9.140625" style="1"/>
    <col min="8970" max="8970" width="7" style="1" customWidth="1"/>
    <col min="8971" max="8971" width="8.140625" style="1" customWidth="1"/>
    <col min="8972" max="8972" width="14.7109375" style="1" customWidth="1"/>
    <col min="8973" max="8973" width="12.28515625" style="1" customWidth="1"/>
    <col min="8974" max="8974" width="16.7109375" style="1" customWidth="1"/>
    <col min="8975" max="8975" width="13.85546875" style="1" customWidth="1"/>
    <col min="8976" max="8976" width="6.28515625" style="1" customWidth="1"/>
    <col min="8977" max="8977" width="12.7109375" style="1" customWidth="1"/>
    <col min="8978" max="8978" width="6.28515625" style="1" customWidth="1"/>
    <col min="8979" max="8979" width="13.28515625" style="1" customWidth="1"/>
    <col min="8980" max="8980" width="9.140625" style="1"/>
    <col min="8981" max="8981" width="13.28515625" style="1" customWidth="1"/>
    <col min="8982" max="8982" width="9.140625" style="1"/>
    <col min="8983" max="8983" width="13" style="1" customWidth="1"/>
    <col min="8984" max="8985" width="9.140625" style="1"/>
    <col min="8986" max="8986" width="13.7109375" style="1" customWidth="1"/>
    <col min="8987" max="9220" width="9.140625" style="1"/>
    <col min="9221" max="9221" width="10.140625" style="1" customWidth="1"/>
    <col min="9222" max="9225" width="9.140625" style="1"/>
    <col min="9226" max="9226" width="7" style="1" customWidth="1"/>
    <col min="9227" max="9227" width="8.140625" style="1" customWidth="1"/>
    <col min="9228" max="9228" width="14.7109375" style="1" customWidth="1"/>
    <col min="9229" max="9229" width="12.28515625" style="1" customWidth="1"/>
    <col min="9230" max="9230" width="16.7109375" style="1" customWidth="1"/>
    <col min="9231" max="9231" width="13.85546875" style="1" customWidth="1"/>
    <col min="9232" max="9232" width="6.28515625" style="1" customWidth="1"/>
    <col min="9233" max="9233" width="12.7109375" style="1" customWidth="1"/>
    <col min="9234" max="9234" width="6.28515625" style="1" customWidth="1"/>
    <col min="9235" max="9235" width="13.28515625" style="1" customWidth="1"/>
    <col min="9236" max="9236" width="9.140625" style="1"/>
    <col min="9237" max="9237" width="13.28515625" style="1" customWidth="1"/>
    <col min="9238" max="9238" width="9.140625" style="1"/>
    <col min="9239" max="9239" width="13" style="1" customWidth="1"/>
    <col min="9240" max="9241" width="9.140625" style="1"/>
    <col min="9242" max="9242" width="13.7109375" style="1" customWidth="1"/>
    <col min="9243" max="9476" width="9.140625" style="1"/>
    <col min="9477" max="9477" width="10.140625" style="1" customWidth="1"/>
    <col min="9478" max="9481" width="9.140625" style="1"/>
    <col min="9482" max="9482" width="7" style="1" customWidth="1"/>
    <col min="9483" max="9483" width="8.140625" style="1" customWidth="1"/>
    <col min="9484" max="9484" width="14.7109375" style="1" customWidth="1"/>
    <col min="9485" max="9485" width="12.28515625" style="1" customWidth="1"/>
    <col min="9486" max="9486" width="16.7109375" style="1" customWidth="1"/>
    <col min="9487" max="9487" width="13.85546875" style="1" customWidth="1"/>
    <col min="9488" max="9488" width="6.28515625" style="1" customWidth="1"/>
    <col min="9489" max="9489" width="12.7109375" style="1" customWidth="1"/>
    <col min="9490" max="9490" width="6.28515625" style="1" customWidth="1"/>
    <col min="9491" max="9491" width="13.28515625" style="1" customWidth="1"/>
    <col min="9492" max="9492" width="9.140625" style="1"/>
    <col min="9493" max="9493" width="13.28515625" style="1" customWidth="1"/>
    <col min="9494" max="9494" width="9.140625" style="1"/>
    <col min="9495" max="9495" width="13" style="1" customWidth="1"/>
    <col min="9496" max="9497" width="9.140625" style="1"/>
    <col min="9498" max="9498" width="13.7109375" style="1" customWidth="1"/>
    <col min="9499" max="9732" width="9.140625" style="1"/>
    <col min="9733" max="9733" width="10.140625" style="1" customWidth="1"/>
    <col min="9734" max="9737" width="9.140625" style="1"/>
    <col min="9738" max="9738" width="7" style="1" customWidth="1"/>
    <col min="9739" max="9739" width="8.140625" style="1" customWidth="1"/>
    <col min="9740" max="9740" width="14.7109375" style="1" customWidth="1"/>
    <col min="9741" max="9741" width="12.28515625" style="1" customWidth="1"/>
    <col min="9742" max="9742" width="16.7109375" style="1" customWidth="1"/>
    <col min="9743" max="9743" width="13.85546875" style="1" customWidth="1"/>
    <col min="9744" max="9744" width="6.28515625" style="1" customWidth="1"/>
    <col min="9745" max="9745" width="12.7109375" style="1" customWidth="1"/>
    <col min="9746" max="9746" width="6.28515625" style="1" customWidth="1"/>
    <col min="9747" max="9747" width="13.28515625" style="1" customWidth="1"/>
    <col min="9748" max="9748" width="9.140625" style="1"/>
    <col min="9749" max="9749" width="13.28515625" style="1" customWidth="1"/>
    <col min="9750" max="9750" width="9.140625" style="1"/>
    <col min="9751" max="9751" width="13" style="1" customWidth="1"/>
    <col min="9752" max="9753" width="9.140625" style="1"/>
    <col min="9754" max="9754" width="13.7109375" style="1" customWidth="1"/>
    <col min="9755" max="9988" width="9.140625" style="1"/>
    <col min="9989" max="9989" width="10.140625" style="1" customWidth="1"/>
    <col min="9990" max="9993" width="9.140625" style="1"/>
    <col min="9994" max="9994" width="7" style="1" customWidth="1"/>
    <col min="9995" max="9995" width="8.140625" style="1" customWidth="1"/>
    <col min="9996" max="9996" width="14.7109375" style="1" customWidth="1"/>
    <col min="9997" max="9997" width="12.28515625" style="1" customWidth="1"/>
    <col min="9998" max="9998" width="16.7109375" style="1" customWidth="1"/>
    <col min="9999" max="9999" width="13.85546875" style="1" customWidth="1"/>
    <col min="10000" max="10000" width="6.28515625" style="1" customWidth="1"/>
    <col min="10001" max="10001" width="12.7109375" style="1" customWidth="1"/>
    <col min="10002" max="10002" width="6.28515625" style="1" customWidth="1"/>
    <col min="10003" max="10003" width="13.28515625" style="1" customWidth="1"/>
    <col min="10004" max="10004" width="9.140625" style="1"/>
    <col min="10005" max="10005" width="13.28515625" style="1" customWidth="1"/>
    <col min="10006" max="10006" width="9.140625" style="1"/>
    <col min="10007" max="10007" width="13" style="1" customWidth="1"/>
    <col min="10008" max="10009" width="9.140625" style="1"/>
    <col min="10010" max="10010" width="13.7109375" style="1" customWidth="1"/>
    <col min="10011" max="10244" width="9.140625" style="1"/>
    <col min="10245" max="10245" width="10.140625" style="1" customWidth="1"/>
    <col min="10246" max="10249" width="9.140625" style="1"/>
    <col min="10250" max="10250" width="7" style="1" customWidth="1"/>
    <col min="10251" max="10251" width="8.140625" style="1" customWidth="1"/>
    <col min="10252" max="10252" width="14.7109375" style="1" customWidth="1"/>
    <col min="10253" max="10253" width="12.28515625" style="1" customWidth="1"/>
    <col min="10254" max="10254" width="16.7109375" style="1" customWidth="1"/>
    <col min="10255" max="10255" width="13.85546875" style="1" customWidth="1"/>
    <col min="10256" max="10256" width="6.28515625" style="1" customWidth="1"/>
    <col min="10257" max="10257" width="12.7109375" style="1" customWidth="1"/>
    <col min="10258" max="10258" width="6.28515625" style="1" customWidth="1"/>
    <col min="10259" max="10259" width="13.28515625" style="1" customWidth="1"/>
    <col min="10260" max="10260" width="9.140625" style="1"/>
    <col min="10261" max="10261" width="13.28515625" style="1" customWidth="1"/>
    <col min="10262" max="10262" width="9.140625" style="1"/>
    <col min="10263" max="10263" width="13" style="1" customWidth="1"/>
    <col min="10264" max="10265" width="9.140625" style="1"/>
    <col min="10266" max="10266" width="13.7109375" style="1" customWidth="1"/>
    <col min="10267" max="10500" width="9.140625" style="1"/>
    <col min="10501" max="10501" width="10.140625" style="1" customWidth="1"/>
    <col min="10502" max="10505" width="9.140625" style="1"/>
    <col min="10506" max="10506" width="7" style="1" customWidth="1"/>
    <col min="10507" max="10507" width="8.140625" style="1" customWidth="1"/>
    <col min="10508" max="10508" width="14.7109375" style="1" customWidth="1"/>
    <col min="10509" max="10509" width="12.28515625" style="1" customWidth="1"/>
    <col min="10510" max="10510" width="16.7109375" style="1" customWidth="1"/>
    <col min="10511" max="10511" width="13.85546875" style="1" customWidth="1"/>
    <col min="10512" max="10512" width="6.28515625" style="1" customWidth="1"/>
    <col min="10513" max="10513" width="12.7109375" style="1" customWidth="1"/>
    <col min="10514" max="10514" width="6.28515625" style="1" customWidth="1"/>
    <col min="10515" max="10515" width="13.28515625" style="1" customWidth="1"/>
    <col min="10516" max="10516" width="9.140625" style="1"/>
    <col min="10517" max="10517" width="13.28515625" style="1" customWidth="1"/>
    <col min="10518" max="10518" width="9.140625" style="1"/>
    <col min="10519" max="10519" width="13" style="1" customWidth="1"/>
    <col min="10520" max="10521" width="9.140625" style="1"/>
    <col min="10522" max="10522" width="13.7109375" style="1" customWidth="1"/>
    <col min="10523" max="10756" width="9.140625" style="1"/>
    <col min="10757" max="10757" width="10.140625" style="1" customWidth="1"/>
    <col min="10758" max="10761" width="9.140625" style="1"/>
    <col min="10762" max="10762" width="7" style="1" customWidth="1"/>
    <col min="10763" max="10763" width="8.140625" style="1" customWidth="1"/>
    <col min="10764" max="10764" width="14.7109375" style="1" customWidth="1"/>
    <col min="10765" max="10765" width="12.28515625" style="1" customWidth="1"/>
    <col min="10766" max="10766" width="16.7109375" style="1" customWidth="1"/>
    <col min="10767" max="10767" width="13.85546875" style="1" customWidth="1"/>
    <col min="10768" max="10768" width="6.28515625" style="1" customWidth="1"/>
    <col min="10769" max="10769" width="12.7109375" style="1" customWidth="1"/>
    <col min="10770" max="10770" width="6.28515625" style="1" customWidth="1"/>
    <col min="10771" max="10771" width="13.28515625" style="1" customWidth="1"/>
    <col min="10772" max="10772" width="9.140625" style="1"/>
    <col min="10773" max="10773" width="13.28515625" style="1" customWidth="1"/>
    <col min="10774" max="10774" width="9.140625" style="1"/>
    <col min="10775" max="10775" width="13" style="1" customWidth="1"/>
    <col min="10776" max="10777" width="9.140625" style="1"/>
    <col min="10778" max="10778" width="13.7109375" style="1" customWidth="1"/>
    <col min="10779" max="11012" width="9.140625" style="1"/>
    <col min="11013" max="11013" width="10.140625" style="1" customWidth="1"/>
    <col min="11014" max="11017" width="9.140625" style="1"/>
    <col min="11018" max="11018" width="7" style="1" customWidth="1"/>
    <col min="11019" max="11019" width="8.140625" style="1" customWidth="1"/>
    <col min="11020" max="11020" width="14.7109375" style="1" customWidth="1"/>
    <col min="11021" max="11021" width="12.28515625" style="1" customWidth="1"/>
    <col min="11022" max="11022" width="16.7109375" style="1" customWidth="1"/>
    <col min="11023" max="11023" width="13.85546875" style="1" customWidth="1"/>
    <col min="11024" max="11024" width="6.28515625" style="1" customWidth="1"/>
    <col min="11025" max="11025" width="12.7109375" style="1" customWidth="1"/>
    <col min="11026" max="11026" width="6.28515625" style="1" customWidth="1"/>
    <col min="11027" max="11027" width="13.28515625" style="1" customWidth="1"/>
    <col min="11028" max="11028" width="9.140625" style="1"/>
    <col min="11029" max="11029" width="13.28515625" style="1" customWidth="1"/>
    <col min="11030" max="11030" width="9.140625" style="1"/>
    <col min="11031" max="11031" width="13" style="1" customWidth="1"/>
    <col min="11032" max="11033" width="9.140625" style="1"/>
    <col min="11034" max="11034" width="13.7109375" style="1" customWidth="1"/>
    <col min="11035" max="11268" width="9.140625" style="1"/>
    <col min="11269" max="11269" width="10.140625" style="1" customWidth="1"/>
    <col min="11270" max="11273" width="9.140625" style="1"/>
    <col min="11274" max="11274" width="7" style="1" customWidth="1"/>
    <col min="11275" max="11275" width="8.140625" style="1" customWidth="1"/>
    <col min="11276" max="11276" width="14.7109375" style="1" customWidth="1"/>
    <col min="11277" max="11277" width="12.28515625" style="1" customWidth="1"/>
    <col min="11278" max="11278" width="16.7109375" style="1" customWidth="1"/>
    <col min="11279" max="11279" width="13.85546875" style="1" customWidth="1"/>
    <col min="11280" max="11280" width="6.28515625" style="1" customWidth="1"/>
    <col min="11281" max="11281" width="12.7109375" style="1" customWidth="1"/>
    <col min="11282" max="11282" width="6.28515625" style="1" customWidth="1"/>
    <col min="11283" max="11283" width="13.28515625" style="1" customWidth="1"/>
    <col min="11284" max="11284" width="9.140625" style="1"/>
    <col min="11285" max="11285" width="13.28515625" style="1" customWidth="1"/>
    <col min="11286" max="11286" width="9.140625" style="1"/>
    <col min="11287" max="11287" width="13" style="1" customWidth="1"/>
    <col min="11288" max="11289" width="9.140625" style="1"/>
    <col min="11290" max="11290" width="13.7109375" style="1" customWidth="1"/>
    <col min="11291" max="11524" width="9.140625" style="1"/>
    <col min="11525" max="11525" width="10.140625" style="1" customWidth="1"/>
    <col min="11526" max="11529" width="9.140625" style="1"/>
    <col min="11530" max="11530" width="7" style="1" customWidth="1"/>
    <col min="11531" max="11531" width="8.140625" style="1" customWidth="1"/>
    <col min="11532" max="11532" width="14.7109375" style="1" customWidth="1"/>
    <col min="11533" max="11533" width="12.28515625" style="1" customWidth="1"/>
    <col min="11534" max="11534" width="16.7109375" style="1" customWidth="1"/>
    <col min="11535" max="11535" width="13.85546875" style="1" customWidth="1"/>
    <col min="11536" max="11536" width="6.28515625" style="1" customWidth="1"/>
    <col min="11537" max="11537" width="12.7109375" style="1" customWidth="1"/>
    <col min="11538" max="11538" width="6.28515625" style="1" customWidth="1"/>
    <col min="11539" max="11539" width="13.28515625" style="1" customWidth="1"/>
    <col min="11540" max="11540" width="9.140625" style="1"/>
    <col min="11541" max="11541" width="13.28515625" style="1" customWidth="1"/>
    <col min="11542" max="11542" width="9.140625" style="1"/>
    <col min="11543" max="11543" width="13" style="1" customWidth="1"/>
    <col min="11544" max="11545" width="9.140625" style="1"/>
    <col min="11546" max="11546" width="13.7109375" style="1" customWidth="1"/>
    <col min="11547" max="11780" width="9.140625" style="1"/>
    <col min="11781" max="11781" width="10.140625" style="1" customWidth="1"/>
    <col min="11782" max="11785" width="9.140625" style="1"/>
    <col min="11786" max="11786" width="7" style="1" customWidth="1"/>
    <col min="11787" max="11787" width="8.140625" style="1" customWidth="1"/>
    <col min="11788" max="11788" width="14.7109375" style="1" customWidth="1"/>
    <col min="11789" max="11789" width="12.28515625" style="1" customWidth="1"/>
    <col min="11790" max="11790" width="16.7109375" style="1" customWidth="1"/>
    <col min="11791" max="11791" width="13.85546875" style="1" customWidth="1"/>
    <col min="11792" max="11792" width="6.28515625" style="1" customWidth="1"/>
    <col min="11793" max="11793" width="12.7109375" style="1" customWidth="1"/>
    <col min="11794" max="11794" width="6.28515625" style="1" customWidth="1"/>
    <col min="11795" max="11795" width="13.28515625" style="1" customWidth="1"/>
    <col min="11796" max="11796" width="9.140625" style="1"/>
    <col min="11797" max="11797" width="13.28515625" style="1" customWidth="1"/>
    <col min="11798" max="11798" width="9.140625" style="1"/>
    <col min="11799" max="11799" width="13" style="1" customWidth="1"/>
    <col min="11800" max="11801" width="9.140625" style="1"/>
    <col min="11802" max="11802" width="13.7109375" style="1" customWidth="1"/>
    <col min="11803" max="12036" width="9.140625" style="1"/>
    <col min="12037" max="12037" width="10.140625" style="1" customWidth="1"/>
    <col min="12038" max="12041" width="9.140625" style="1"/>
    <col min="12042" max="12042" width="7" style="1" customWidth="1"/>
    <col min="12043" max="12043" width="8.140625" style="1" customWidth="1"/>
    <col min="12044" max="12044" width="14.7109375" style="1" customWidth="1"/>
    <col min="12045" max="12045" width="12.28515625" style="1" customWidth="1"/>
    <col min="12046" max="12046" width="16.7109375" style="1" customWidth="1"/>
    <col min="12047" max="12047" width="13.85546875" style="1" customWidth="1"/>
    <col min="12048" max="12048" width="6.28515625" style="1" customWidth="1"/>
    <col min="12049" max="12049" width="12.7109375" style="1" customWidth="1"/>
    <col min="12050" max="12050" width="6.28515625" style="1" customWidth="1"/>
    <col min="12051" max="12051" width="13.28515625" style="1" customWidth="1"/>
    <col min="12052" max="12052" width="9.140625" style="1"/>
    <col min="12053" max="12053" width="13.28515625" style="1" customWidth="1"/>
    <col min="12054" max="12054" width="9.140625" style="1"/>
    <col min="12055" max="12055" width="13" style="1" customWidth="1"/>
    <col min="12056" max="12057" width="9.140625" style="1"/>
    <col min="12058" max="12058" width="13.7109375" style="1" customWidth="1"/>
    <col min="12059" max="12292" width="9.140625" style="1"/>
    <col min="12293" max="12293" width="10.140625" style="1" customWidth="1"/>
    <col min="12294" max="12297" width="9.140625" style="1"/>
    <col min="12298" max="12298" width="7" style="1" customWidth="1"/>
    <col min="12299" max="12299" width="8.140625" style="1" customWidth="1"/>
    <col min="12300" max="12300" width="14.7109375" style="1" customWidth="1"/>
    <col min="12301" max="12301" width="12.28515625" style="1" customWidth="1"/>
    <col min="12302" max="12302" width="16.7109375" style="1" customWidth="1"/>
    <col min="12303" max="12303" width="13.85546875" style="1" customWidth="1"/>
    <col min="12304" max="12304" width="6.28515625" style="1" customWidth="1"/>
    <col min="12305" max="12305" width="12.7109375" style="1" customWidth="1"/>
    <col min="12306" max="12306" width="6.28515625" style="1" customWidth="1"/>
    <col min="12307" max="12307" width="13.28515625" style="1" customWidth="1"/>
    <col min="12308" max="12308" width="9.140625" style="1"/>
    <col min="12309" max="12309" width="13.28515625" style="1" customWidth="1"/>
    <col min="12310" max="12310" width="9.140625" style="1"/>
    <col min="12311" max="12311" width="13" style="1" customWidth="1"/>
    <col min="12312" max="12313" width="9.140625" style="1"/>
    <col min="12314" max="12314" width="13.7109375" style="1" customWidth="1"/>
    <col min="12315" max="12548" width="9.140625" style="1"/>
    <col min="12549" max="12549" width="10.140625" style="1" customWidth="1"/>
    <col min="12550" max="12553" width="9.140625" style="1"/>
    <col min="12554" max="12554" width="7" style="1" customWidth="1"/>
    <col min="12555" max="12555" width="8.140625" style="1" customWidth="1"/>
    <col min="12556" max="12556" width="14.7109375" style="1" customWidth="1"/>
    <col min="12557" max="12557" width="12.28515625" style="1" customWidth="1"/>
    <col min="12558" max="12558" width="16.7109375" style="1" customWidth="1"/>
    <col min="12559" max="12559" width="13.85546875" style="1" customWidth="1"/>
    <col min="12560" max="12560" width="6.28515625" style="1" customWidth="1"/>
    <col min="12561" max="12561" width="12.7109375" style="1" customWidth="1"/>
    <col min="12562" max="12562" width="6.28515625" style="1" customWidth="1"/>
    <col min="12563" max="12563" width="13.28515625" style="1" customWidth="1"/>
    <col min="12564" max="12564" width="9.140625" style="1"/>
    <col min="12565" max="12565" width="13.28515625" style="1" customWidth="1"/>
    <col min="12566" max="12566" width="9.140625" style="1"/>
    <col min="12567" max="12567" width="13" style="1" customWidth="1"/>
    <col min="12568" max="12569" width="9.140625" style="1"/>
    <col min="12570" max="12570" width="13.7109375" style="1" customWidth="1"/>
    <col min="12571" max="12804" width="9.140625" style="1"/>
    <col min="12805" max="12805" width="10.140625" style="1" customWidth="1"/>
    <col min="12806" max="12809" width="9.140625" style="1"/>
    <col min="12810" max="12810" width="7" style="1" customWidth="1"/>
    <col min="12811" max="12811" width="8.140625" style="1" customWidth="1"/>
    <col min="12812" max="12812" width="14.7109375" style="1" customWidth="1"/>
    <col min="12813" max="12813" width="12.28515625" style="1" customWidth="1"/>
    <col min="12814" max="12814" width="16.7109375" style="1" customWidth="1"/>
    <col min="12815" max="12815" width="13.85546875" style="1" customWidth="1"/>
    <col min="12816" max="12816" width="6.28515625" style="1" customWidth="1"/>
    <col min="12817" max="12817" width="12.7109375" style="1" customWidth="1"/>
    <col min="12818" max="12818" width="6.28515625" style="1" customWidth="1"/>
    <col min="12819" max="12819" width="13.28515625" style="1" customWidth="1"/>
    <col min="12820" max="12820" width="9.140625" style="1"/>
    <col min="12821" max="12821" width="13.28515625" style="1" customWidth="1"/>
    <col min="12822" max="12822" width="9.140625" style="1"/>
    <col min="12823" max="12823" width="13" style="1" customWidth="1"/>
    <col min="12824" max="12825" width="9.140625" style="1"/>
    <col min="12826" max="12826" width="13.7109375" style="1" customWidth="1"/>
    <col min="12827" max="13060" width="9.140625" style="1"/>
    <col min="13061" max="13061" width="10.140625" style="1" customWidth="1"/>
    <col min="13062" max="13065" width="9.140625" style="1"/>
    <col min="13066" max="13066" width="7" style="1" customWidth="1"/>
    <col min="13067" max="13067" width="8.140625" style="1" customWidth="1"/>
    <col min="13068" max="13068" width="14.7109375" style="1" customWidth="1"/>
    <col min="13069" max="13069" width="12.28515625" style="1" customWidth="1"/>
    <col min="13070" max="13070" width="16.7109375" style="1" customWidth="1"/>
    <col min="13071" max="13071" width="13.85546875" style="1" customWidth="1"/>
    <col min="13072" max="13072" width="6.28515625" style="1" customWidth="1"/>
    <col min="13073" max="13073" width="12.7109375" style="1" customWidth="1"/>
    <col min="13074" max="13074" width="6.28515625" style="1" customWidth="1"/>
    <col min="13075" max="13075" width="13.28515625" style="1" customWidth="1"/>
    <col min="13076" max="13076" width="9.140625" style="1"/>
    <col min="13077" max="13077" width="13.28515625" style="1" customWidth="1"/>
    <col min="13078" max="13078" width="9.140625" style="1"/>
    <col min="13079" max="13079" width="13" style="1" customWidth="1"/>
    <col min="13080" max="13081" width="9.140625" style="1"/>
    <col min="13082" max="13082" width="13.7109375" style="1" customWidth="1"/>
    <col min="13083" max="13316" width="9.140625" style="1"/>
    <col min="13317" max="13317" width="10.140625" style="1" customWidth="1"/>
    <col min="13318" max="13321" width="9.140625" style="1"/>
    <col min="13322" max="13322" width="7" style="1" customWidth="1"/>
    <col min="13323" max="13323" width="8.140625" style="1" customWidth="1"/>
    <col min="13324" max="13324" width="14.7109375" style="1" customWidth="1"/>
    <col min="13325" max="13325" width="12.28515625" style="1" customWidth="1"/>
    <col min="13326" max="13326" width="16.7109375" style="1" customWidth="1"/>
    <col min="13327" max="13327" width="13.85546875" style="1" customWidth="1"/>
    <col min="13328" max="13328" width="6.28515625" style="1" customWidth="1"/>
    <col min="13329" max="13329" width="12.7109375" style="1" customWidth="1"/>
    <col min="13330" max="13330" width="6.28515625" style="1" customWidth="1"/>
    <col min="13331" max="13331" width="13.28515625" style="1" customWidth="1"/>
    <col min="13332" max="13332" width="9.140625" style="1"/>
    <col min="13333" max="13333" width="13.28515625" style="1" customWidth="1"/>
    <col min="13334" max="13334" width="9.140625" style="1"/>
    <col min="13335" max="13335" width="13" style="1" customWidth="1"/>
    <col min="13336" max="13337" width="9.140625" style="1"/>
    <col min="13338" max="13338" width="13.7109375" style="1" customWidth="1"/>
    <col min="13339" max="13572" width="9.140625" style="1"/>
    <col min="13573" max="13573" width="10.140625" style="1" customWidth="1"/>
    <col min="13574" max="13577" width="9.140625" style="1"/>
    <col min="13578" max="13578" width="7" style="1" customWidth="1"/>
    <col min="13579" max="13579" width="8.140625" style="1" customWidth="1"/>
    <col min="13580" max="13580" width="14.7109375" style="1" customWidth="1"/>
    <col min="13581" max="13581" width="12.28515625" style="1" customWidth="1"/>
    <col min="13582" max="13582" width="16.7109375" style="1" customWidth="1"/>
    <col min="13583" max="13583" width="13.85546875" style="1" customWidth="1"/>
    <col min="13584" max="13584" width="6.28515625" style="1" customWidth="1"/>
    <col min="13585" max="13585" width="12.7109375" style="1" customWidth="1"/>
    <col min="13586" max="13586" width="6.28515625" style="1" customWidth="1"/>
    <col min="13587" max="13587" width="13.28515625" style="1" customWidth="1"/>
    <col min="13588" max="13588" width="9.140625" style="1"/>
    <col min="13589" max="13589" width="13.28515625" style="1" customWidth="1"/>
    <col min="13590" max="13590" width="9.140625" style="1"/>
    <col min="13591" max="13591" width="13" style="1" customWidth="1"/>
    <col min="13592" max="13593" width="9.140625" style="1"/>
    <col min="13594" max="13594" width="13.7109375" style="1" customWidth="1"/>
    <col min="13595" max="13828" width="9.140625" style="1"/>
    <col min="13829" max="13829" width="10.140625" style="1" customWidth="1"/>
    <col min="13830" max="13833" width="9.140625" style="1"/>
    <col min="13834" max="13834" width="7" style="1" customWidth="1"/>
    <col min="13835" max="13835" width="8.140625" style="1" customWidth="1"/>
    <col min="13836" max="13836" width="14.7109375" style="1" customWidth="1"/>
    <col min="13837" max="13837" width="12.28515625" style="1" customWidth="1"/>
    <col min="13838" max="13838" width="16.7109375" style="1" customWidth="1"/>
    <col min="13839" max="13839" width="13.85546875" style="1" customWidth="1"/>
    <col min="13840" max="13840" width="6.28515625" style="1" customWidth="1"/>
    <col min="13841" max="13841" width="12.7109375" style="1" customWidth="1"/>
    <col min="13842" max="13842" width="6.28515625" style="1" customWidth="1"/>
    <col min="13843" max="13843" width="13.28515625" style="1" customWidth="1"/>
    <col min="13844" max="13844" width="9.140625" style="1"/>
    <col min="13845" max="13845" width="13.28515625" style="1" customWidth="1"/>
    <col min="13846" max="13846" width="9.140625" style="1"/>
    <col min="13847" max="13847" width="13" style="1" customWidth="1"/>
    <col min="13848" max="13849" width="9.140625" style="1"/>
    <col min="13850" max="13850" width="13.7109375" style="1" customWidth="1"/>
    <col min="13851" max="14084" width="9.140625" style="1"/>
    <col min="14085" max="14085" width="10.140625" style="1" customWidth="1"/>
    <col min="14086" max="14089" width="9.140625" style="1"/>
    <col min="14090" max="14090" width="7" style="1" customWidth="1"/>
    <col min="14091" max="14091" width="8.140625" style="1" customWidth="1"/>
    <col min="14092" max="14092" width="14.7109375" style="1" customWidth="1"/>
    <col min="14093" max="14093" width="12.28515625" style="1" customWidth="1"/>
    <col min="14094" max="14094" width="16.7109375" style="1" customWidth="1"/>
    <col min="14095" max="14095" width="13.85546875" style="1" customWidth="1"/>
    <col min="14096" max="14096" width="6.28515625" style="1" customWidth="1"/>
    <col min="14097" max="14097" width="12.7109375" style="1" customWidth="1"/>
    <col min="14098" max="14098" width="6.28515625" style="1" customWidth="1"/>
    <col min="14099" max="14099" width="13.28515625" style="1" customWidth="1"/>
    <col min="14100" max="14100" width="9.140625" style="1"/>
    <col min="14101" max="14101" width="13.28515625" style="1" customWidth="1"/>
    <col min="14102" max="14102" width="9.140625" style="1"/>
    <col min="14103" max="14103" width="13" style="1" customWidth="1"/>
    <col min="14104" max="14105" width="9.140625" style="1"/>
    <col min="14106" max="14106" width="13.7109375" style="1" customWidth="1"/>
    <col min="14107" max="14340" width="9.140625" style="1"/>
    <col min="14341" max="14341" width="10.140625" style="1" customWidth="1"/>
    <col min="14342" max="14345" width="9.140625" style="1"/>
    <col min="14346" max="14346" width="7" style="1" customWidth="1"/>
    <col min="14347" max="14347" width="8.140625" style="1" customWidth="1"/>
    <col min="14348" max="14348" width="14.7109375" style="1" customWidth="1"/>
    <col min="14349" max="14349" width="12.28515625" style="1" customWidth="1"/>
    <col min="14350" max="14350" width="16.7109375" style="1" customWidth="1"/>
    <col min="14351" max="14351" width="13.85546875" style="1" customWidth="1"/>
    <col min="14352" max="14352" width="6.28515625" style="1" customWidth="1"/>
    <col min="14353" max="14353" width="12.7109375" style="1" customWidth="1"/>
    <col min="14354" max="14354" width="6.28515625" style="1" customWidth="1"/>
    <col min="14355" max="14355" width="13.28515625" style="1" customWidth="1"/>
    <col min="14356" max="14356" width="9.140625" style="1"/>
    <col min="14357" max="14357" width="13.28515625" style="1" customWidth="1"/>
    <col min="14358" max="14358" width="9.140625" style="1"/>
    <col min="14359" max="14359" width="13" style="1" customWidth="1"/>
    <col min="14360" max="14361" width="9.140625" style="1"/>
    <col min="14362" max="14362" width="13.7109375" style="1" customWidth="1"/>
    <col min="14363" max="14596" width="9.140625" style="1"/>
    <col min="14597" max="14597" width="10.140625" style="1" customWidth="1"/>
    <col min="14598" max="14601" width="9.140625" style="1"/>
    <col min="14602" max="14602" width="7" style="1" customWidth="1"/>
    <col min="14603" max="14603" width="8.140625" style="1" customWidth="1"/>
    <col min="14604" max="14604" width="14.7109375" style="1" customWidth="1"/>
    <col min="14605" max="14605" width="12.28515625" style="1" customWidth="1"/>
    <col min="14606" max="14606" width="16.7109375" style="1" customWidth="1"/>
    <col min="14607" max="14607" width="13.85546875" style="1" customWidth="1"/>
    <col min="14608" max="14608" width="6.28515625" style="1" customWidth="1"/>
    <col min="14609" max="14609" width="12.7109375" style="1" customWidth="1"/>
    <col min="14610" max="14610" width="6.28515625" style="1" customWidth="1"/>
    <col min="14611" max="14611" width="13.28515625" style="1" customWidth="1"/>
    <col min="14612" max="14612" width="9.140625" style="1"/>
    <col min="14613" max="14613" width="13.28515625" style="1" customWidth="1"/>
    <col min="14614" max="14614" width="9.140625" style="1"/>
    <col min="14615" max="14615" width="13" style="1" customWidth="1"/>
    <col min="14616" max="14617" width="9.140625" style="1"/>
    <col min="14618" max="14618" width="13.7109375" style="1" customWidth="1"/>
    <col min="14619" max="14852" width="9.140625" style="1"/>
    <col min="14853" max="14853" width="10.140625" style="1" customWidth="1"/>
    <col min="14854" max="14857" width="9.140625" style="1"/>
    <col min="14858" max="14858" width="7" style="1" customWidth="1"/>
    <col min="14859" max="14859" width="8.140625" style="1" customWidth="1"/>
    <col min="14860" max="14860" width="14.7109375" style="1" customWidth="1"/>
    <col min="14861" max="14861" width="12.28515625" style="1" customWidth="1"/>
    <col min="14862" max="14862" width="16.7109375" style="1" customWidth="1"/>
    <col min="14863" max="14863" width="13.85546875" style="1" customWidth="1"/>
    <col min="14864" max="14864" width="6.28515625" style="1" customWidth="1"/>
    <col min="14865" max="14865" width="12.7109375" style="1" customWidth="1"/>
    <col min="14866" max="14866" width="6.28515625" style="1" customWidth="1"/>
    <col min="14867" max="14867" width="13.28515625" style="1" customWidth="1"/>
    <col min="14868" max="14868" width="9.140625" style="1"/>
    <col min="14869" max="14869" width="13.28515625" style="1" customWidth="1"/>
    <col min="14870" max="14870" width="9.140625" style="1"/>
    <col min="14871" max="14871" width="13" style="1" customWidth="1"/>
    <col min="14872" max="14873" width="9.140625" style="1"/>
    <col min="14874" max="14874" width="13.7109375" style="1" customWidth="1"/>
    <col min="14875" max="15108" width="9.140625" style="1"/>
    <col min="15109" max="15109" width="10.140625" style="1" customWidth="1"/>
    <col min="15110" max="15113" width="9.140625" style="1"/>
    <col min="15114" max="15114" width="7" style="1" customWidth="1"/>
    <col min="15115" max="15115" width="8.140625" style="1" customWidth="1"/>
    <col min="15116" max="15116" width="14.7109375" style="1" customWidth="1"/>
    <col min="15117" max="15117" width="12.28515625" style="1" customWidth="1"/>
    <col min="15118" max="15118" width="16.7109375" style="1" customWidth="1"/>
    <col min="15119" max="15119" width="13.85546875" style="1" customWidth="1"/>
    <col min="15120" max="15120" width="6.28515625" style="1" customWidth="1"/>
    <col min="15121" max="15121" width="12.7109375" style="1" customWidth="1"/>
    <col min="15122" max="15122" width="6.28515625" style="1" customWidth="1"/>
    <col min="15123" max="15123" width="13.28515625" style="1" customWidth="1"/>
    <col min="15124" max="15124" width="9.140625" style="1"/>
    <col min="15125" max="15125" width="13.28515625" style="1" customWidth="1"/>
    <col min="15126" max="15126" width="9.140625" style="1"/>
    <col min="15127" max="15127" width="13" style="1" customWidth="1"/>
    <col min="15128" max="15129" width="9.140625" style="1"/>
    <col min="15130" max="15130" width="13.7109375" style="1" customWidth="1"/>
    <col min="15131" max="15364" width="9.140625" style="1"/>
    <col min="15365" max="15365" width="10.140625" style="1" customWidth="1"/>
    <col min="15366" max="15369" width="9.140625" style="1"/>
    <col min="15370" max="15370" width="7" style="1" customWidth="1"/>
    <col min="15371" max="15371" width="8.140625" style="1" customWidth="1"/>
    <col min="15372" max="15372" width="14.7109375" style="1" customWidth="1"/>
    <col min="15373" max="15373" width="12.28515625" style="1" customWidth="1"/>
    <col min="15374" max="15374" width="16.7109375" style="1" customWidth="1"/>
    <col min="15375" max="15375" width="13.85546875" style="1" customWidth="1"/>
    <col min="15376" max="15376" width="6.28515625" style="1" customWidth="1"/>
    <col min="15377" max="15377" width="12.7109375" style="1" customWidth="1"/>
    <col min="15378" max="15378" width="6.28515625" style="1" customWidth="1"/>
    <col min="15379" max="15379" width="13.28515625" style="1" customWidth="1"/>
    <col min="15380" max="15380" width="9.140625" style="1"/>
    <col min="15381" max="15381" width="13.28515625" style="1" customWidth="1"/>
    <col min="15382" max="15382" width="9.140625" style="1"/>
    <col min="15383" max="15383" width="13" style="1" customWidth="1"/>
    <col min="15384" max="15385" width="9.140625" style="1"/>
    <col min="15386" max="15386" width="13.7109375" style="1" customWidth="1"/>
    <col min="15387" max="15620" width="9.140625" style="1"/>
    <col min="15621" max="15621" width="10.140625" style="1" customWidth="1"/>
    <col min="15622" max="15625" width="9.140625" style="1"/>
    <col min="15626" max="15626" width="7" style="1" customWidth="1"/>
    <col min="15627" max="15627" width="8.140625" style="1" customWidth="1"/>
    <col min="15628" max="15628" width="14.7109375" style="1" customWidth="1"/>
    <col min="15629" max="15629" width="12.28515625" style="1" customWidth="1"/>
    <col min="15630" max="15630" width="16.7109375" style="1" customWidth="1"/>
    <col min="15631" max="15631" width="13.85546875" style="1" customWidth="1"/>
    <col min="15632" max="15632" width="6.28515625" style="1" customWidth="1"/>
    <col min="15633" max="15633" width="12.7109375" style="1" customWidth="1"/>
    <col min="15634" max="15634" width="6.28515625" style="1" customWidth="1"/>
    <col min="15635" max="15635" width="13.28515625" style="1" customWidth="1"/>
    <col min="15636" max="15636" width="9.140625" style="1"/>
    <col min="15637" max="15637" width="13.28515625" style="1" customWidth="1"/>
    <col min="15638" max="15638" width="9.140625" style="1"/>
    <col min="15639" max="15639" width="13" style="1" customWidth="1"/>
    <col min="15640" max="15641" width="9.140625" style="1"/>
    <col min="15642" max="15642" width="13.7109375" style="1" customWidth="1"/>
    <col min="15643" max="15876" width="9.140625" style="1"/>
    <col min="15877" max="15877" width="10.140625" style="1" customWidth="1"/>
    <col min="15878" max="15881" width="9.140625" style="1"/>
    <col min="15882" max="15882" width="7" style="1" customWidth="1"/>
    <col min="15883" max="15883" width="8.140625" style="1" customWidth="1"/>
    <col min="15884" max="15884" width="14.7109375" style="1" customWidth="1"/>
    <col min="15885" max="15885" width="12.28515625" style="1" customWidth="1"/>
    <col min="15886" max="15886" width="16.7109375" style="1" customWidth="1"/>
    <col min="15887" max="15887" width="13.85546875" style="1" customWidth="1"/>
    <col min="15888" max="15888" width="6.28515625" style="1" customWidth="1"/>
    <col min="15889" max="15889" width="12.7109375" style="1" customWidth="1"/>
    <col min="15890" max="15890" width="6.28515625" style="1" customWidth="1"/>
    <col min="15891" max="15891" width="13.28515625" style="1" customWidth="1"/>
    <col min="15892" max="15892" width="9.140625" style="1"/>
    <col min="15893" max="15893" width="13.28515625" style="1" customWidth="1"/>
    <col min="15894" max="15894" width="9.140625" style="1"/>
    <col min="15895" max="15895" width="13" style="1" customWidth="1"/>
    <col min="15896" max="15897" width="9.140625" style="1"/>
    <col min="15898" max="15898" width="13.7109375" style="1" customWidth="1"/>
    <col min="15899" max="16132" width="9.140625" style="1"/>
    <col min="16133" max="16133" width="10.140625" style="1" customWidth="1"/>
    <col min="16134" max="16137" width="9.140625" style="1"/>
    <col min="16138" max="16138" width="7" style="1" customWidth="1"/>
    <col min="16139" max="16139" width="8.140625" style="1" customWidth="1"/>
    <col min="16140" max="16140" width="14.7109375" style="1" customWidth="1"/>
    <col min="16141" max="16141" width="12.28515625" style="1" customWidth="1"/>
    <col min="16142" max="16142" width="16.7109375" style="1" customWidth="1"/>
    <col min="16143" max="16143" width="13.85546875" style="1" customWidth="1"/>
    <col min="16144" max="16144" width="6.28515625" style="1" customWidth="1"/>
    <col min="16145" max="16145" width="12.7109375" style="1" customWidth="1"/>
    <col min="16146" max="16146" width="6.28515625" style="1" customWidth="1"/>
    <col min="16147" max="16147" width="13.28515625" style="1" customWidth="1"/>
    <col min="16148" max="16148" width="9.140625" style="1"/>
    <col min="16149" max="16149" width="13.28515625" style="1" customWidth="1"/>
    <col min="16150" max="16150" width="9.140625" style="1"/>
    <col min="16151" max="16151" width="13" style="1" customWidth="1"/>
    <col min="16152" max="16153" width="9.140625" style="1"/>
    <col min="16154" max="16154" width="13.7109375" style="1" customWidth="1"/>
    <col min="16155" max="16384" width="9.140625" style="1"/>
  </cols>
  <sheetData>
    <row r="18" spans="6:14" ht="15" customHeight="1" x14ac:dyDescent="0.25"/>
    <row r="19" spans="6:14" ht="15" customHeight="1" x14ac:dyDescent="0.25"/>
    <row r="20" spans="6:14" ht="15" customHeight="1" x14ac:dyDescent="0.25"/>
    <row r="21" spans="6:14" ht="48.75" customHeight="1" x14ac:dyDescent="0.35">
      <c r="F21" s="45"/>
      <c r="G21" s="46" t="s">
        <v>19</v>
      </c>
      <c r="H21" s="46" t="s">
        <v>20</v>
      </c>
      <c r="I21" s="46" t="s">
        <v>21</v>
      </c>
      <c r="J21" s="36" t="s">
        <v>22</v>
      </c>
    </row>
    <row r="22" spans="6:14" ht="37.5" customHeight="1" x14ac:dyDescent="0.35">
      <c r="F22" s="45" t="s">
        <v>15</v>
      </c>
      <c r="G22" s="47">
        <v>10</v>
      </c>
      <c r="H22" s="47">
        <v>8</v>
      </c>
      <c r="I22" s="47">
        <v>6</v>
      </c>
      <c r="J22" s="21">
        <v>500</v>
      </c>
    </row>
    <row r="23" spans="6:14" ht="40.5" customHeight="1" x14ac:dyDescent="0.35">
      <c r="F23" s="45" t="s">
        <v>16</v>
      </c>
      <c r="G23" s="47">
        <v>16</v>
      </c>
      <c r="H23" s="47">
        <v>8</v>
      </c>
      <c r="I23" s="47">
        <v>6</v>
      </c>
      <c r="J23" s="21">
        <v>600</v>
      </c>
    </row>
    <row r="24" spans="6:14" ht="33.75" customHeight="1" x14ac:dyDescent="0.35">
      <c r="F24" s="45" t="s">
        <v>17</v>
      </c>
      <c r="G24" s="47">
        <v>18</v>
      </c>
      <c r="H24" s="47">
        <v>14</v>
      </c>
      <c r="I24" s="47">
        <v>10</v>
      </c>
      <c r="J24" s="21">
        <v>600</v>
      </c>
    </row>
    <row r="25" spans="6:14" ht="63" customHeight="1" x14ac:dyDescent="0.35">
      <c r="F25" s="35" t="s">
        <v>18</v>
      </c>
      <c r="G25" s="22">
        <v>600</v>
      </c>
      <c r="H25" s="22">
        <v>400</v>
      </c>
      <c r="I25" s="22">
        <v>400</v>
      </c>
      <c r="N25" s="10"/>
    </row>
    <row r="26" spans="6:14" ht="20.25" customHeight="1" x14ac:dyDescent="0.35">
      <c r="N26" s="10"/>
    </row>
    <row r="27" spans="6:14" ht="14.45" customHeight="1" x14ac:dyDescent="0.25"/>
    <row r="28" spans="6:14" ht="14.45" customHeight="1" x14ac:dyDescent="0.25"/>
    <row r="29" spans="6:14" ht="14.45" customHeight="1" x14ac:dyDescent="0.25"/>
    <row r="30" spans="6:14" ht="14.45" customHeight="1" x14ac:dyDescent="0.25"/>
    <row r="31" spans="6:14" ht="14.45" customHeight="1" x14ac:dyDescent="0.25"/>
    <row r="32" spans="6:14" ht="14.45" customHeight="1" x14ac:dyDescent="0.25"/>
    <row r="33" spans="1:17" ht="18" customHeight="1" x14ac:dyDescent="0.25"/>
    <row r="34" spans="1:17" ht="51" customHeight="1" x14ac:dyDescent="0.25"/>
    <row r="35" spans="1:17" ht="40.5" customHeight="1" x14ac:dyDescent="0.25">
      <c r="A35" s="3"/>
      <c r="B35" s="3"/>
    </row>
    <row r="36" spans="1:17" ht="32.25" customHeight="1" x14ac:dyDescent="0.25">
      <c r="A36" s="3"/>
      <c r="B36" s="3"/>
    </row>
    <row r="37" spans="1:17" ht="37.5" customHeight="1" x14ac:dyDescent="0.25">
      <c r="A37" s="3"/>
      <c r="B37" s="3"/>
    </row>
    <row r="38" spans="1:17" ht="63" customHeight="1" x14ac:dyDescent="0.25">
      <c r="A38" s="3"/>
      <c r="B38" s="3"/>
    </row>
    <row r="39" spans="1:17" ht="36.75" customHeight="1" x14ac:dyDescent="0.25">
      <c r="A39" s="3"/>
      <c r="B39" s="3"/>
    </row>
    <row r="40" spans="1:17" ht="25.5" customHeight="1" x14ac:dyDescent="0.25">
      <c r="B40" s="3"/>
    </row>
    <row r="41" spans="1:17" ht="48" customHeight="1" x14ac:dyDescent="0.25">
      <c r="B41" s="3"/>
      <c r="L41" s="3"/>
    </row>
    <row r="42" spans="1:17" ht="42" customHeight="1" x14ac:dyDescent="0.25">
      <c r="B42" s="3"/>
      <c r="L42" s="3"/>
    </row>
    <row r="43" spans="1:17" ht="36.75" customHeight="1" x14ac:dyDescent="0.25">
      <c r="B43" s="3"/>
      <c r="L43" s="3"/>
      <c r="M43" s="3"/>
      <c r="N43" s="3"/>
      <c r="O43" s="3"/>
      <c r="P43" s="3"/>
      <c r="Q43" s="3"/>
    </row>
    <row r="44" spans="1:17" ht="35.25" customHeight="1" x14ac:dyDescent="0.25">
      <c r="B44" s="3"/>
      <c r="L44" s="4"/>
      <c r="M44" s="6"/>
      <c r="N44" s="6"/>
      <c r="O44" s="4"/>
      <c r="P44" s="4"/>
      <c r="Q44" s="3"/>
    </row>
    <row r="45" spans="1:17" x14ac:dyDescent="0.25">
      <c r="L45" s="4"/>
      <c r="M45" s="6"/>
      <c r="N45" s="6"/>
      <c r="O45" s="4"/>
      <c r="P45" s="4"/>
    </row>
    <row r="46" spans="1:17" x14ac:dyDescent="0.25">
      <c r="L46" s="4"/>
      <c r="M46" s="6"/>
      <c r="N46" s="6"/>
      <c r="O46" s="4"/>
      <c r="P46" s="4"/>
    </row>
    <row r="47" spans="1:17" x14ac:dyDescent="0.25">
      <c r="L47" s="4"/>
      <c r="M47" s="6"/>
      <c r="N47" s="6"/>
      <c r="O47" s="4"/>
      <c r="P47" s="4"/>
    </row>
    <row r="48" spans="1:17" x14ac:dyDescent="0.25">
      <c r="L48" s="4"/>
      <c r="M48" s="6"/>
      <c r="N48" s="6"/>
      <c r="O48" s="4"/>
      <c r="P48" s="4"/>
    </row>
    <row r="49" spans="12:18" x14ac:dyDescent="0.25">
      <c r="L49" s="4"/>
      <c r="M49" s="5"/>
      <c r="N49" s="4"/>
      <c r="O49" s="4"/>
      <c r="P49" s="4"/>
    </row>
    <row r="50" spans="12:18" ht="25.5" customHeight="1" x14ac:dyDescent="0.25">
      <c r="L50" s="4"/>
      <c r="M50" s="5"/>
      <c r="N50" s="4"/>
      <c r="O50" s="4"/>
      <c r="P50" s="4"/>
    </row>
    <row r="51" spans="12:18" ht="15" customHeight="1" x14ac:dyDescent="0.25"/>
    <row r="53" spans="12:18" x14ac:dyDescent="0.25">
      <c r="R53" s="13"/>
    </row>
  </sheetData>
  <pageMargins left="0.7" right="0.7" top="0.75" bottom="0.75" header="0.3" footer="0.3"/>
  <pageSetup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8:R53"/>
  <sheetViews>
    <sheetView zoomScale="70" zoomScaleNormal="70" workbookViewId="0"/>
  </sheetViews>
  <sheetFormatPr defaultColWidth="9.140625" defaultRowHeight="15" x14ac:dyDescent="0.25"/>
  <cols>
    <col min="1" max="5" width="9.140625" style="1"/>
    <col min="6" max="6" width="23.5703125" style="1" customWidth="1"/>
    <col min="7" max="7" width="24.42578125" style="1" customWidth="1"/>
    <col min="8" max="8" width="22.85546875" style="1" customWidth="1"/>
    <col min="9" max="9" width="23.85546875" style="1" customWidth="1"/>
    <col min="10" max="10" width="22.42578125" style="1" customWidth="1"/>
    <col min="11" max="11" width="19.140625" style="1" customWidth="1"/>
    <col min="12" max="12" width="18.85546875" style="1" customWidth="1"/>
    <col min="13" max="13" width="14.7109375" style="1" customWidth="1"/>
    <col min="14" max="14" width="10.5703125" style="1" customWidth="1"/>
    <col min="15" max="15" width="7.7109375" style="1" customWidth="1"/>
    <col min="16" max="16" width="6.28515625" style="1" customWidth="1"/>
    <col min="17" max="17" width="7" style="1" customWidth="1"/>
    <col min="18" max="18" width="6.28515625" style="1" customWidth="1"/>
    <col min="19" max="19" width="7.140625" style="1" customWidth="1"/>
    <col min="20" max="20" width="8" style="1" customWidth="1"/>
    <col min="21" max="21" width="8.28515625" style="1" customWidth="1"/>
    <col min="22" max="22" width="7.140625" style="1" customWidth="1"/>
    <col min="23" max="23" width="6.42578125" style="1" customWidth="1"/>
    <col min="24" max="24" width="4.42578125" style="1" customWidth="1"/>
    <col min="25" max="25" width="9.140625" style="1"/>
    <col min="26" max="26" width="13.7109375" style="1" customWidth="1"/>
    <col min="27" max="260" width="9.140625" style="1"/>
    <col min="261" max="261" width="10.140625" style="1" customWidth="1"/>
    <col min="262" max="265" width="9.140625" style="1"/>
    <col min="266" max="266" width="7" style="1" customWidth="1"/>
    <col min="267" max="267" width="8.140625" style="1" customWidth="1"/>
    <col min="268" max="268" width="14.7109375" style="1" customWidth="1"/>
    <col min="269" max="269" width="12.28515625" style="1" customWidth="1"/>
    <col min="270" max="270" width="16.7109375" style="1" customWidth="1"/>
    <col min="271" max="271" width="13.85546875" style="1" customWidth="1"/>
    <col min="272" max="272" width="6.28515625" style="1" customWidth="1"/>
    <col min="273" max="273" width="12.7109375" style="1" customWidth="1"/>
    <col min="274" max="274" width="6.28515625" style="1" customWidth="1"/>
    <col min="275" max="275" width="13.28515625" style="1" customWidth="1"/>
    <col min="276" max="276" width="9.140625" style="1"/>
    <col min="277" max="277" width="13.28515625" style="1" customWidth="1"/>
    <col min="278" max="278" width="9.140625" style="1"/>
    <col min="279" max="279" width="13" style="1" customWidth="1"/>
    <col min="280" max="281" width="9.140625" style="1"/>
    <col min="282" max="282" width="13.7109375" style="1" customWidth="1"/>
    <col min="283" max="516" width="9.140625" style="1"/>
    <col min="517" max="517" width="10.140625" style="1" customWidth="1"/>
    <col min="518" max="521" width="9.140625" style="1"/>
    <col min="522" max="522" width="7" style="1" customWidth="1"/>
    <col min="523" max="523" width="8.140625" style="1" customWidth="1"/>
    <col min="524" max="524" width="14.7109375" style="1" customWidth="1"/>
    <col min="525" max="525" width="12.28515625" style="1" customWidth="1"/>
    <col min="526" max="526" width="16.7109375" style="1" customWidth="1"/>
    <col min="527" max="527" width="13.85546875" style="1" customWidth="1"/>
    <col min="528" max="528" width="6.28515625" style="1" customWidth="1"/>
    <col min="529" max="529" width="12.7109375" style="1" customWidth="1"/>
    <col min="530" max="530" width="6.28515625" style="1" customWidth="1"/>
    <col min="531" max="531" width="13.28515625" style="1" customWidth="1"/>
    <col min="532" max="532" width="9.140625" style="1"/>
    <col min="533" max="533" width="13.28515625" style="1" customWidth="1"/>
    <col min="534" max="534" width="9.140625" style="1"/>
    <col min="535" max="535" width="13" style="1" customWidth="1"/>
    <col min="536" max="537" width="9.140625" style="1"/>
    <col min="538" max="538" width="13.7109375" style="1" customWidth="1"/>
    <col min="539" max="772" width="9.140625" style="1"/>
    <col min="773" max="773" width="10.140625" style="1" customWidth="1"/>
    <col min="774" max="777" width="9.140625" style="1"/>
    <col min="778" max="778" width="7" style="1" customWidth="1"/>
    <col min="779" max="779" width="8.140625" style="1" customWidth="1"/>
    <col min="780" max="780" width="14.7109375" style="1" customWidth="1"/>
    <col min="781" max="781" width="12.28515625" style="1" customWidth="1"/>
    <col min="782" max="782" width="16.7109375" style="1" customWidth="1"/>
    <col min="783" max="783" width="13.85546875" style="1" customWidth="1"/>
    <col min="784" max="784" width="6.28515625" style="1" customWidth="1"/>
    <col min="785" max="785" width="12.7109375" style="1" customWidth="1"/>
    <col min="786" max="786" width="6.28515625" style="1" customWidth="1"/>
    <col min="787" max="787" width="13.28515625" style="1" customWidth="1"/>
    <col min="788" max="788" width="9.140625" style="1"/>
    <col min="789" max="789" width="13.28515625" style="1" customWidth="1"/>
    <col min="790" max="790" width="9.140625" style="1"/>
    <col min="791" max="791" width="13" style="1" customWidth="1"/>
    <col min="792" max="793" width="9.140625" style="1"/>
    <col min="794" max="794" width="13.7109375" style="1" customWidth="1"/>
    <col min="795" max="1028" width="9.140625" style="1"/>
    <col min="1029" max="1029" width="10.140625" style="1" customWidth="1"/>
    <col min="1030" max="1033" width="9.140625" style="1"/>
    <col min="1034" max="1034" width="7" style="1" customWidth="1"/>
    <col min="1035" max="1035" width="8.140625" style="1" customWidth="1"/>
    <col min="1036" max="1036" width="14.7109375" style="1" customWidth="1"/>
    <col min="1037" max="1037" width="12.28515625" style="1" customWidth="1"/>
    <col min="1038" max="1038" width="16.7109375" style="1" customWidth="1"/>
    <col min="1039" max="1039" width="13.85546875" style="1" customWidth="1"/>
    <col min="1040" max="1040" width="6.28515625" style="1" customWidth="1"/>
    <col min="1041" max="1041" width="12.7109375" style="1" customWidth="1"/>
    <col min="1042" max="1042" width="6.28515625" style="1" customWidth="1"/>
    <col min="1043" max="1043" width="13.28515625" style="1" customWidth="1"/>
    <col min="1044" max="1044" width="9.140625" style="1"/>
    <col min="1045" max="1045" width="13.28515625" style="1" customWidth="1"/>
    <col min="1046" max="1046" width="9.140625" style="1"/>
    <col min="1047" max="1047" width="13" style="1" customWidth="1"/>
    <col min="1048" max="1049" width="9.140625" style="1"/>
    <col min="1050" max="1050" width="13.7109375" style="1" customWidth="1"/>
    <col min="1051" max="1284" width="9.140625" style="1"/>
    <col min="1285" max="1285" width="10.140625" style="1" customWidth="1"/>
    <col min="1286" max="1289" width="9.140625" style="1"/>
    <col min="1290" max="1290" width="7" style="1" customWidth="1"/>
    <col min="1291" max="1291" width="8.140625" style="1" customWidth="1"/>
    <col min="1292" max="1292" width="14.7109375" style="1" customWidth="1"/>
    <col min="1293" max="1293" width="12.28515625" style="1" customWidth="1"/>
    <col min="1294" max="1294" width="16.7109375" style="1" customWidth="1"/>
    <col min="1295" max="1295" width="13.85546875" style="1" customWidth="1"/>
    <col min="1296" max="1296" width="6.28515625" style="1" customWidth="1"/>
    <col min="1297" max="1297" width="12.7109375" style="1" customWidth="1"/>
    <col min="1298" max="1298" width="6.28515625" style="1" customWidth="1"/>
    <col min="1299" max="1299" width="13.28515625" style="1" customWidth="1"/>
    <col min="1300" max="1300" width="9.140625" style="1"/>
    <col min="1301" max="1301" width="13.28515625" style="1" customWidth="1"/>
    <col min="1302" max="1302" width="9.140625" style="1"/>
    <col min="1303" max="1303" width="13" style="1" customWidth="1"/>
    <col min="1304" max="1305" width="9.140625" style="1"/>
    <col min="1306" max="1306" width="13.7109375" style="1" customWidth="1"/>
    <col min="1307" max="1540" width="9.140625" style="1"/>
    <col min="1541" max="1541" width="10.140625" style="1" customWidth="1"/>
    <col min="1542" max="1545" width="9.140625" style="1"/>
    <col min="1546" max="1546" width="7" style="1" customWidth="1"/>
    <col min="1547" max="1547" width="8.140625" style="1" customWidth="1"/>
    <col min="1548" max="1548" width="14.7109375" style="1" customWidth="1"/>
    <col min="1549" max="1549" width="12.28515625" style="1" customWidth="1"/>
    <col min="1550" max="1550" width="16.7109375" style="1" customWidth="1"/>
    <col min="1551" max="1551" width="13.85546875" style="1" customWidth="1"/>
    <col min="1552" max="1552" width="6.28515625" style="1" customWidth="1"/>
    <col min="1553" max="1553" width="12.7109375" style="1" customWidth="1"/>
    <col min="1554" max="1554" width="6.28515625" style="1" customWidth="1"/>
    <col min="1555" max="1555" width="13.28515625" style="1" customWidth="1"/>
    <col min="1556" max="1556" width="9.140625" style="1"/>
    <col min="1557" max="1557" width="13.28515625" style="1" customWidth="1"/>
    <col min="1558" max="1558" width="9.140625" style="1"/>
    <col min="1559" max="1559" width="13" style="1" customWidth="1"/>
    <col min="1560" max="1561" width="9.140625" style="1"/>
    <col min="1562" max="1562" width="13.7109375" style="1" customWidth="1"/>
    <col min="1563" max="1796" width="9.140625" style="1"/>
    <col min="1797" max="1797" width="10.140625" style="1" customWidth="1"/>
    <col min="1798" max="1801" width="9.140625" style="1"/>
    <col min="1802" max="1802" width="7" style="1" customWidth="1"/>
    <col min="1803" max="1803" width="8.140625" style="1" customWidth="1"/>
    <col min="1804" max="1804" width="14.7109375" style="1" customWidth="1"/>
    <col min="1805" max="1805" width="12.28515625" style="1" customWidth="1"/>
    <col min="1806" max="1806" width="16.7109375" style="1" customWidth="1"/>
    <col min="1807" max="1807" width="13.85546875" style="1" customWidth="1"/>
    <col min="1808" max="1808" width="6.28515625" style="1" customWidth="1"/>
    <col min="1809" max="1809" width="12.7109375" style="1" customWidth="1"/>
    <col min="1810" max="1810" width="6.28515625" style="1" customWidth="1"/>
    <col min="1811" max="1811" width="13.28515625" style="1" customWidth="1"/>
    <col min="1812" max="1812" width="9.140625" style="1"/>
    <col min="1813" max="1813" width="13.28515625" style="1" customWidth="1"/>
    <col min="1814" max="1814" width="9.140625" style="1"/>
    <col min="1815" max="1815" width="13" style="1" customWidth="1"/>
    <col min="1816" max="1817" width="9.140625" style="1"/>
    <col min="1818" max="1818" width="13.7109375" style="1" customWidth="1"/>
    <col min="1819" max="2052" width="9.140625" style="1"/>
    <col min="2053" max="2053" width="10.140625" style="1" customWidth="1"/>
    <col min="2054" max="2057" width="9.140625" style="1"/>
    <col min="2058" max="2058" width="7" style="1" customWidth="1"/>
    <col min="2059" max="2059" width="8.140625" style="1" customWidth="1"/>
    <col min="2060" max="2060" width="14.7109375" style="1" customWidth="1"/>
    <col min="2061" max="2061" width="12.28515625" style="1" customWidth="1"/>
    <col min="2062" max="2062" width="16.7109375" style="1" customWidth="1"/>
    <col min="2063" max="2063" width="13.85546875" style="1" customWidth="1"/>
    <col min="2064" max="2064" width="6.28515625" style="1" customWidth="1"/>
    <col min="2065" max="2065" width="12.7109375" style="1" customWidth="1"/>
    <col min="2066" max="2066" width="6.28515625" style="1" customWidth="1"/>
    <col min="2067" max="2067" width="13.28515625" style="1" customWidth="1"/>
    <col min="2068" max="2068" width="9.140625" style="1"/>
    <col min="2069" max="2069" width="13.28515625" style="1" customWidth="1"/>
    <col min="2070" max="2070" width="9.140625" style="1"/>
    <col min="2071" max="2071" width="13" style="1" customWidth="1"/>
    <col min="2072" max="2073" width="9.140625" style="1"/>
    <col min="2074" max="2074" width="13.7109375" style="1" customWidth="1"/>
    <col min="2075" max="2308" width="9.140625" style="1"/>
    <col min="2309" max="2309" width="10.140625" style="1" customWidth="1"/>
    <col min="2310" max="2313" width="9.140625" style="1"/>
    <col min="2314" max="2314" width="7" style="1" customWidth="1"/>
    <col min="2315" max="2315" width="8.140625" style="1" customWidth="1"/>
    <col min="2316" max="2316" width="14.7109375" style="1" customWidth="1"/>
    <col min="2317" max="2317" width="12.28515625" style="1" customWidth="1"/>
    <col min="2318" max="2318" width="16.7109375" style="1" customWidth="1"/>
    <col min="2319" max="2319" width="13.85546875" style="1" customWidth="1"/>
    <col min="2320" max="2320" width="6.28515625" style="1" customWidth="1"/>
    <col min="2321" max="2321" width="12.7109375" style="1" customWidth="1"/>
    <col min="2322" max="2322" width="6.28515625" style="1" customWidth="1"/>
    <col min="2323" max="2323" width="13.28515625" style="1" customWidth="1"/>
    <col min="2324" max="2324" width="9.140625" style="1"/>
    <col min="2325" max="2325" width="13.28515625" style="1" customWidth="1"/>
    <col min="2326" max="2326" width="9.140625" style="1"/>
    <col min="2327" max="2327" width="13" style="1" customWidth="1"/>
    <col min="2328" max="2329" width="9.140625" style="1"/>
    <col min="2330" max="2330" width="13.7109375" style="1" customWidth="1"/>
    <col min="2331" max="2564" width="9.140625" style="1"/>
    <col min="2565" max="2565" width="10.140625" style="1" customWidth="1"/>
    <col min="2566" max="2569" width="9.140625" style="1"/>
    <col min="2570" max="2570" width="7" style="1" customWidth="1"/>
    <col min="2571" max="2571" width="8.140625" style="1" customWidth="1"/>
    <col min="2572" max="2572" width="14.7109375" style="1" customWidth="1"/>
    <col min="2573" max="2573" width="12.28515625" style="1" customWidth="1"/>
    <col min="2574" max="2574" width="16.7109375" style="1" customWidth="1"/>
    <col min="2575" max="2575" width="13.85546875" style="1" customWidth="1"/>
    <col min="2576" max="2576" width="6.28515625" style="1" customWidth="1"/>
    <col min="2577" max="2577" width="12.7109375" style="1" customWidth="1"/>
    <col min="2578" max="2578" width="6.28515625" style="1" customWidth="1"/>
    <col min="2579" max="2579" width="13.28515625" style="1" customWidth="1"/>
    <col min="2580" max="2580" width="9.140625" style="1"/>
    <col min="2581" max="2581" width="13.28515625" style="1" customWidth="1"/>
    <col min="2582" max="2582" width="9.140625" style="1"/>
    <col min="2583" max="2583" width="13" style="1" customWidth="1"/>
    <col min="2584" max="2585" width="9.140625" style="1"/>
    <col min="2586" max="2586" width="13.7109375" style="1" customWidth="1"/>
    <col min="2587" max="2820" width="9.140625" style="1"/>
    <col min="2821" max="2821" width="10.140625" style="1" customWidth="1"/>
    <col min="2822" max="2825" width="9.140625" style="1"/>
    <col min="2826" max="2826" width="7" style="1" customWidth="1"/>
    <col min="2827" max="2827" width="8.140625" style="1" customWidth="1"/>
    <col min="2828" max="2828" width="14.7109375" style="1" customWidth="1"/>
    <col min="2829" max="2829" width="12.28515625" style="1" customWidth="1"/>
    <col min="2830" max="2830" width="16.7109375" style="1" customWidth="1"/>
    <col min="2831" max="2831" width="13.85546875" style="1" customWidth="1"/>
    <col min="2832" max="2832" width="6.28515625" style="1" customWidth="1"/>
    <col min="2833" max="2833" width="12.7109375" style="1" customWidth="1"/>
    <col min="2834" max="2834" width="6.28515625" style="1" customWidth="1"/>
    <col min="2835" max="2835" width="13.28515625" style="1" customWidth="1"/>
    <col min="2836" max="2836" width="9.140625" style="1"/>
    <col min="2837" max="2837" width="13.28515625" style="1" customWidth="1"/>
    <col min="2838" max="2838" width="9.140625" style="1"/>
    <col min="2839" max="2839" width="13" style="1" customWidth="1"/>
    <col min="2840" max="2841" width="9.140625" style="1"/>
    <col min="2842" max="2842" width="13.7109375" style="1" customWidth="1"/>
    <col min="2843" max="3076" width="9.140625" style="1"/>
    <col min="3077" max="3077" width="10.140625" style="1" customWidth="1"/>
    <col min="3078" max="3081" width="9.140625" style="1"/>
    <col min="3082" max="3082" width="7" style="1" customWidth="1"/>
    <col min="3083" max="3083" width="8.140625" style="1" customWidth="1"/>
    <col min="3084" max="3084" width="14.7109375" style="1" customWidth="1"/>
    <col min="3085" max="3085" width="12.28515625" style="1" customWidth="1"/>
    <col min="3086" max="3086" width="16.7109375" style="1" customWidth="1"/>
    <col min="3087" max="3087" width="13.85546875" style="1" customWidth="1"/>
    <col min="3088" max="3088" width="6.28515625" style="1" customWidth="1"/>
    <col min="3089" max="3089" width="12.7109375" style="1" customWidth="1"/>
    <col min="3090" max="3090" width="6.28515625" style="1" customWidth="1"/>
    <col min="3091" max="3091" width="13.28515625" style="1" customWidth="1"/>
    <col min="3092" max="3092" width="9.140625" style="1"/>
    <col min="3093" max="3093" width="13.28515625" style="1" customWidth="1"/>
    <col min="3094" max="3094" width="9.140625" style="1"/>
    <col min="3095" max="3095" width="13" style="1" customWidth="1"/>
    <col min="3096" max="3097" width="9.140625" style="1"/>
    <col min="3098" max="3098" width="13.7109375" style="1" customWidth="1"/>
    <col min="3099" max="3332" width="9.140625" style="1"/>
    <col min="3333" max="3333" width="10.140625" style="1" customWidth="1"/>
    <col min="3334" max="3337" width="9.140625" style="1"/>
    <col min="3338" max="3338" width="7" style="1" customWidth="1"/>
    <col min="3339" max="3339" width="8.140625" style="1" customWidth="1"/>
    <col min="3340" max="3340" width="14.7109375" style="1" customWidth="1"/>
    <col min="3341" max="3341" width="12.28515625" style="1" customWidth="1"/>
    <col min="3342" max="3342" width="16.7109375" style="1" customWidth="1"/>
    <col min="3343" max="3343" width="13.85546875" style="1" customWidth="1"/>
    <col min="3344" max="3344" width="6.28515625" style="1" customWidth="1"/>
    <col min="3345" max="3345" width="12.7109375" style="1" customWidth="1"/>
    <col min="3346" max="3346" width="6.28515625" style="1" customWidth="1"/>
    <col min="3347" max="3347" width="13.28515625" style="1" customWidth="1"/>
    <col min="3348" max="3348" width="9.140625" style="1"/>
    <col min="3349" max="3349" width="13.28515625" style="1" customWidth="1"/>
    <col min="3350" max="3350" width="9.140625" style="1"/>
    <col min="3351" max="3351" width="13" style="1" customWidth="1"/>
    <col min="3352" max="3353" width="9.140625" style="1"/>
    <col min="3354" max="3354" width="13.7109375" style="1" customWidth="1"/>
    <col min="3355" max="3588" width="9.140625" style="1"/>
    <col min="3589" max="3589" width="10.140625" style="1" customWidth="1"/>
    <col min="3590" max="3593" width="9.140625" style="1"/>
    <col min="3594" max="3594" width="7" style="1" customWidth="1"/>
    <col min="3595" max="3595" width="8.140625" style="1" customWidth="1"/>
    <col min="3596" max="3596" width="14.7109375" style="1" customWidth="1"/>
    <col min="3597" max="3597" width="12.28515625" style="1" customWidth="1"/>
    <col min="3598" max="3598" width="16.7109375" style="1" customWidth="1"/>
    <col min="3599" max="3599" width="13.85546875" style="1" customWidth="1"/>
    <col min="3600" max="3600" width="6.28515625" style="1" customWidth="1"/>
    <col min="3601" max="3601" width="12.7109375" style="1" customWidth="1"/>
    <col min="3602" max="3602" width="6.28515625" style="1" customWidth="1"/>
    <col min="3603" max="3603" width="13.28515625" style="1" customWidth="1"/>
    <col min="3604" max="3604" width="9.140625" style="1"/>
    <col min="3605" max="3605" width="13.28515625" style="1" customWidth="1"/>
    <col min="3606" max="3606" width="9.140625" style="1"/>
    <col min="3607" max="3607" width="13" style="1" customWidth="1"/>
    <col min="3608" max="3609" width="9.140625" style="1"/>
    <col min="3610" max="3610" width="13.7109375" style="1" customWidth="1"/>
    <col min="3611" max="3844" width="9.140625" style="1"/>
    <col min="3845" max="3845" width="10.140625" style="1" customWidth="1"/>
    <col min="3846" max="3849" width="9.140625" style="1"/>
    <col min="3850" max="3850" width="7" style="1" customWidth="1"/>
    <col min="3851" max="3851" width="8.140625" style="1" customWidth="1"/>
    <col min="3852" max="3852" width="14.7109375" style="1" customWidth="1"/>
    <col min="3853" max="3853" width="12.28515625" style="1" customWidth="1"/>
    <col min="3854" max="3854" width="16.7109375" style="1" customWidth="1"/>
    <col min="3855" max="3855" width="13.85546875" style="1" customWidth="1"/>
    <col min="3856" max="3856" width="6.28515625" style="1" customWidth="1"/>
    <col min="3857" max="3857" width="12.7109375" style="1" customWidth="1"/>
    <col min="3858" max="3858" width="6.28515625" style="1" customWidth="1"/>
    <col min="3859" max="3859" width="13.28515625" style="1" customWidth="1"/>
    <col min="3860" max="3860" width="9.140625" style="1"/>
    <col min="3861" max="3861" width="13.28515625" style="1" customWidth="1"/>
    <col min="3862" max="3862" width="9.140625" style="1"/>
    <col min="3863" max="3863" width="13" style="1" customWidth="1"/>
    <col min="3864" max="3865" width="9.140625" style="1"/>
    <col min="3866" max="3866" width="13.7109375" style="1" customWidth="1"/>
    <col min="3867" max="4100" width="9.140625" style="1"/>
    <col min="4101" max="4101" width="10.140625" style="1" customWidth="1"/>
    <col min="4102" max="4105" width="9.140625" style="1"/>
    <col min="4106" max="4106" width="7" style="1" customWidth="1"/>
    <col min="4107" max="4107" width="8.140625" style="1" customWidth="1"/>
    <col min="4108" max="4108" width="14.7109375" style="1" customWidth="1"/>
    <col min="4109" max="4109" width="12.28515625" style="1" customWidth="1"/>
    <col min="4110" max="4110" width="16.7109375" style="1" customWidth="1"/>
    <col min="4111" max="4111" width="13.85546875" style="1" customWidth="1"/>
    <col min="4112" max="4112" width="6.28515625" style="1" customWidth="1"/>
    <col min="4113" max="4113" width="12.7109375" style="1" customWidth="1"/>
    <col min="4114" max="4114" width="6.28515625" style="1" customWidth="1"/>
    <col min="4115" max="4115" width="13.28515625" style="1" customWidth="1"/>
    <col min="4116" max="4116" width="9.140625" style="1"/>
    <col min="4117" max="4117" width="13.28515625" style="1" customWidth="1"/>
    <col min="4118" max="4118" width="9.140625" style="1"/>
    <col min="4119" max="4119" width="13" style="1" customWidth="1"/>
    <col min="4120" max="4121" width="9.140625" style="1"/>
    <col min="4122" max="4122" width="13.7109375" style="1" customWidth="1"/>
    <col min="4123" max="4356" width="9.140625" style="1"/>
    <col min="4357" max="4357" width="10.140625" style="1" customWidth="1"/>
    <col min="4358" max="4361" width="9.140625" style="1"/>
    <col min="4362" max="4362" width="7" style="1" customWidth="1"/>
    <col min="4363" max="4363" width="8.140625" style="1" customWidth="1"/>
    <col min="4364" max="4364" width="14.7109375" style="1" customWidth="1"/>
    <col min="4365" max="4365" width="12.28515625" style="1" customWidth="1"/>
    <col min="4366" max="4366" width="16.7109375" style="1" customWidth="1"/>
    <col min="4367" max="4367" width="13.85546875" style="1" customWidth="1"/>
    <col min="4368" max="4368" width="6.28515625" style="1" customWidth="1"/>
    <col min="4369" max="4369" width="12.7109375" style="1" customWidth="1"/>
    <col min="4370" max="4370" width="6.28515625" style="1" customWidth="1"/>
    <col min="4371" max="4371" width="13.28515625" style="1" customWidth="1"/>
    <col min="4372" max="4372" width="9.140625" style="1"/>
    <col min="4373" max="4373" width="13.28515625" style="1" customWidth="1"/>
    <col min="4374" max="4374" width="9.140625" style="1"/>
    <col min="4375" max="4375" width="13" style="1" customWidth="1"/>
    <col min="4376" max="4377" width="9.140625" style="1"/>
    <col min="4378" max="4378" width="13.7109375" style="1" customWidth="1"/>
    <col min="4379" max="4612" width="9.140625" style="1"/>
    <col min="4613" max="4613" width="10.140625" style="1" customWidth="1"/>
    <col min="4614" max="4617" width="9.140625" style="1"/>
    <col min="4618" max="4618" width="7" style="1" customWidth="1"/>
    <col min="4619" max="4619" width="8.140625" style="1" customWidth="1"/>
    <col min="4620" max="4620" width="14.7109375" style="1" customWidth="1"/>
    <col min="4621" max="4621" width="12.28515625" style="1" customWidth="1"/>
    <col min="4622" max="4622" width="16.7109375" style="1" customWidth="1"/>
    <col min="4623" max="4623" width="13.85546875" style="1" customWidth="1"/>
    <col min="4624" max="4624" width="6.28515625" style="1" customWidth="1"/>
    <col min="4625" max="4625" width="12.7109375" style="1" customWidth="1"/>
    <col min="4626" max="4626" width="6.28515625" style="1" customWidth="1"/>
    <col min="4627" max="4627" width="13.28515625" style="1" customWidth="1"/>
    <col min="4628" max="4628" width="9.140625" style="1"/>
    <col min="4629" max="4629" width="13.28515625" style="1" customWidth="1"/>
    <col min="4630" max="4630" width="9.140625" style="1"/>
    <col min="4631" max="4631" width="13" style="1" customWidth="1"/>
    <col min="4632" max="4633" width="9.140625" style="1"/>
    <col min="4634" max="4634" width="13.7109375" style="1" customWidth="1"/>
    <col min="4635" max="4868" width="9.140625" style="1"/>
    <col min="4869" max="4869" width="10.140625" style="1" customWidth="1"/>
    <col min="4870" max="4873" width="9.140625" style="1"/>
    <col min="4874" max="4874" width="7" style="1" customWidth="1"/>
    <col min="4875" max="4875" width="8.140625" style="1" customWidth="1"/>
    <col min="4876" max="4876" width="14.7109375" style="1" customWidth="1"/>
    <col min="4877" max="4877" width="12.28515625" style="1" customWidth="1"/>
    <col min="4878" max="4878" width="16.7109375" style="1" customWidth="1"/>
    <col min="4879" max="4879" width="13.85546875" style="1" customWidth="1"/>
    <col min="4880" max="4880" width="6.28515625" style="1" customWidth="1"/>
    <col min="4881" max="4881" width="12.7109375" style="1" customWidth="1"/>
    <col min="4882" max="4882" width="6.28515625" style="1" customWidth="1"/>
    <col min="4883" max="4883" width="13.28515625" style="1" customWidth="1"/>
    <col min="4884" max="4884" width="9.140625" style="1"/>
    <col min="4885" max="4885" width="13.28515625" style="1" customWidth="1"/>
    <col min="4886" max="4886" width="9.140625" style="1"/>
    <col min="4887" max="4887" width="13" style="1" customWidth="1"/>
    <col min="4888" max="4889" width="9.140625" style="1"/>
    <col min="4890" max="4890" width="13.7109375" style="1" customWidth="1"/>
    <col min="4891" max="5124" width="9.140625" style="1"/>
    <col min="5125" max="5125" width="10.140625" style="1" customWidth="1"/>
    <col min="5126" max="5129" width="9.140625" style="1"/>
    <col min="5130" max="5130" width="7" style="1" customWidth="1"/>
    <col min="5131" max="5131" width="8.140625" style="1" customWidth="1"/>
    <col min="5132" max="5132" width="14.7109375" style="1" customWidth="1"/>
    <col min="5133" max="5133" width="12.28515625" style="1" customWidth="1"/>
    <col min="5134" max="5134" width="16.7109375" style="1" customWidth="1"/>
    <col min="5135" max="5135" width="13.85546875" style="1" customWidth="1"/>
    <col min="5136" max="5136" width="6.28515625" style="1" customWidth="1"/>
    <col min="5137" max="5137" width="12.7109375" style="1" customWidth="1"/>
    <col min="5138" max="5138" width="6.28515625" style="1" customWidth="1"/>
    <col min="5139" max="5139" width="13.28515625" style="1" customWidth="1"/>
    <col min="5140" max="5140" width="9.140625" style="1"/>
    <col min="5141" max="5141" width="13.28515625" style="1" customWidth="1"/>
    <col min="5142" max="5142" width="9.140625" style="1"/>
    <col min="5143" max="5143" width="13" style="1" customWidth="1"/>
    <col min="5144" max="5145" width="9.140625" style="1"/>
    <col min="5146" max="5146" width="13.7109375" style="1" customWidth="1"/>
    <col min="5147" max="5380" width="9.140625" style="1"/>
    <col min="5381" max="5381" width="10.140625" style="1" customWidth="1"/>
    <col min="5382" max="5385" width="9.140625" style="1"/>
    <col min="5386" max="5386" width="7" style="1" customWidth="1"/>
    <col min="5387" max="5387" width="8.140625" style="1" customWidth="1"/>
    <col min="5388" max="5388" width="14.7109375" style="1" customWidth="1"/>
    <col min="5389" max="5389" width="12.28515625" style="1" customWidth="1"/>
    <col min="5390" max="5390" width="16.7109375" style="1" customWidth="1"/>
    <col min="5391" max="5391" width="13.85546875" style="1" customWidth="1"/>
    <col min="5392" max="5392" width="6.28515625" style="1" customWidth="1"/>
    <col min="5393" max="5393" width="12.7109375" style="1" customWidth="1"/>
    <col min="5394" max="5394" width="6.28515625" style="1" customWidth="1"/>
    <col min="5395" max="5395" width="13.28515625" style="1" customWidth="1"/>
    <col min="5396" max="5396" width="9.140625" style="1"/>
    <col min="5397" max="5397" width="13.28515625" style="1" customWidth="1"/>
    <col min="5398" max="5398" width="9.140625" style="1"/>
    <col min="5399" max="5399" width="13" style="1" customWidth="1"/>
    <col min="5400" max="5401" width="9.140625" style="1"/>
    <col min="5402" max="5402" width="13.7109375" style="1" customWidth="1"/>
    <col min="5403" max="5636" width="9.140625" style="1"/>
    <col min="5637" max="5637" width="10.140625" style="1" customWidth="1"/>
    <col min="5638" max="5641" width="9.140625" style="1"/>
    <col min="5642" max="5642" width="7" style="1" customWidth="1"/>
    <col min="5643" max="5643" width="8.140625" style="1" customWidth="1"/>
    <col min="5644" max="5644" width="14.7109375" style="1" customWidth="1"/>
    <col min="5645" max="5645" width="12.28515625" style="1" customWidth="1"/>
    <col min="5646" max="5646" width="16.7109375" style="1" customWidth="1"/>
    <col min="5647" max="5647" width="13.85546875" style="1" customWidth="1"/>
    <col min="5648" max="5648" width="6.28515625" style="1" customWidth="1"/>
    <col min="5649" max="5649" width="12.7109375" style="1" customWidth="1"/>
    <col min="5650" max="5650" width="6.28515625" style="1" customWidth="1"/>
    <col min="5651" max="5651" width="13.28515625" style="1" customWidth="1"/>
    <col min="5652" max="5652" width="9.140625" style="1"/>
    <col min="5653" max="5653" width="13.28515625" style="1" customWidth="1"/>
    <col min="5654" max="5654" width="9.140625" style="1"/>
    <col min="5655" max="5655" width="13" style="1" customWidth="1"/>
    <col min="5656" max="5657" width="9.140625" style="1"/>
    <col min="5658" max="5658" width="13.7109375" style="1" customWidth="1"/>
    <col min="5659" max="5892" width="9.140625" style="1"/>
    <col min="5893" max="5893" width="10.140625" style="1" customWidth="1"/>
    <col min="5894" max="5897" width="9.140625" style="1"/>
    <col min="5898" max="5898" width="7" style="1" customWidth="1"/>
    <col min="5899" max="5899" width="8.140625" style="1" customWidth="1"/>
    <col min="5900" max="5900" width="14.7109375" style="1" customWidth="1"/>
    <col min="5901" max="5901" width="12.28515625" style="1" customWidth="1"/>
    <col min="5902" max="5902" width="16.7109375" style="1" customWidth="1"/>
    <col min="5903" max="5903" width="13.85546875" style="1" customWidth="1"/>
    <col min="5904" max="5904" width="6.28515625" style="1" customWidth="1"/>
    <col min="5905" max="5905" width="12.7109375" style="1" customWidth="1"/>
    <col min="5906" max="5906" width="6.28515625" style="1" customWidth="1"/>
    <col min="5907" max="5907" width="13.28515625" style="1" customWidth="1"/>
    <col min="5908" max="5908" width="9.140625" style="1"/>
    <col min="5909" max="5909" width="13.28515625" style="1" customWidth="1"/>
    <col min="5910" max="5910" width="9.140625" style="1"/>
    <col min="5911" max="5911" width="13" style="1" customWidth="1"/>
    <col min="5912" max="5913" width="9.140625" style="1"/>
    <col min="5914" max="5914" width="13.7109375" style="1" customWidth="1"/>
    <col min="5915" max="6148" width="9.140625" style="1"/>
    <col min="6149" max="6149" width="10.140625" style="1" customWidth="1"/>
    <col min="6150" max="6153" width="9.140625" style="1"/>
    <col min="6154" max="6154" width="7" style="1" customWidth="1"/>
    <col min="6155" max="6155" width="8.140625" style="1" customWidth="1"/>
    <col min="6156" max="6156" width="14.7109375" style="1" customWidth="1"/>
    <col min="6157" max="6157" width="12.28515625" style="1" customWidth="1"/>
    <col min="6158" max="6158" width="16.7109375" style="1" customWidth="1"/>
    <col min="6159" max="6159" width="13.85546875" style="1" customWidth="1"/>
    <col min="6160" max="6160" width="6.28515625" style="1" customWidth="1"/>
    <col min="6161" max="6161" width="12.7109375" style="1" customWidth="1"/>
    <col min="6162" max="6162" width="6.28515625" style="1" customWidth="1"/>
    <col min="6163" max="6163" width="13.28515625" style="1" customWidth="1"/>
    <col min="6164" max="6164" width="9.140625" style="1"/>
    <col min="6165" max="6165" width="13.28515625" style="1" customWidth="1"/>
    <col min="6166" max="6166" width="9.140625" style="1"/>
    <col min="6167" max="6167" width="13" style="1" customWidth="1"/>
    <col min="6168" max="6169" width="9.140625" style="1"/>
    <col min="6170" max="6170" width="13.7109375" style="1" customWidth="1"/>
    <col min="6171" max="6404" width="9.140625" style="1"/>
    <col min="6405" max="6405" width="10.140625" style="1" customWidth="1"/>
    <col min="6406" max="6409" width="9.140625" style="1"/>
    <col min="6410" max="6410" width="7" style="1" customWidth="1"/>
    <col min="6411" max="6411" width="8.140625" style="1" customWidth="1"/>
    <col min="6412" max="6412" width="14.7109375" style="1" customWidth="1"/>
    <col min="6413" max="6413" width="12.28515625" style="1" customWidth="1"/>
    <col min="6414" max="6414" width="16.7109375" style="1" customWidth="1"/>
    <col min="6415" max="6415" width="13.85546875" style="1" customWidth="1"/>
    <col min="6416" max="6416" width="6.28515625" style="1" customWidth="1"/>
    <col min="6417" max="6417" width="12.7109375" style="1" customWidth="1"/>
    <col min="6418" max="6418" width="6.28515625" style="1" customWidth="1"/>
    <col min="6419" max="6419" width="13.28515625" style="1" customWidth="1"/>
    <col min="6420" max="6420" width="9.140625" style="1"/>
    <col min="6421" max="6421" width="13.28515625" style="1" customWidth="1"/>
    <col min="6422" max="6422" width="9.140625" style="1"/>
    <col min="6423" max="6423" width="13" style="1" customWidth="1"/>
    <col min="6424" max="6425" width="9.140625" style="1"/>
    <col min="6426" max="6426" width="13.7109375" style="1" customWidth="1"/>
    <col min="6427" max="6660" width="9.140625" style="1"/>
    <col min="6661" max="6661" width="10.140625" style="1" customWidth="1"/>
    <col min="6662" max="6665" width="9.140625" style="1"/>
    <col min="6666" max="6666" width="7" style="1" customWidth="1"/>
    <col min="6667" max="6667" width="8.140625" style="1" customWidth="1"/>
    <col min="6668" max="6668" width="14.7109375" style="1" customWidth="1"/>
    <col min="6669" max="6669" width="12.28515625" style="1" customWidth="1"/>
    <col min="6670" max="6670" width="16.7109375" style="1" customWidth="1"/>
    <col min="6671" max="6671" width="13.85546875" style="1" customWidth="1"/>
    <col min="6672" max="6672" width="6.28515625" style="1" customWidth="1"/>
    <col min="6673" max="6673" width="12.7109375" style="1" customWidth="1"/>
    <col min="6674" max="6674" width="6.28515625" style="1" customWidth="1"/>
    <col min="6675" max="6675" width="13.28515625" style="1" customWidth="1"/>
    <col min="6676" max="6676" width="9.140625" style="1"/>
    <col min="6677" max="6677" width="13.28515625" style="1" customWidth="1"/>
    <col min="6678" max="6678" width="9.140625" style="1"/>
    <col min="6679" max="6679" width="13" style="1" customWidth="1"/>
    <col min="6680" max="6681" width="9.140625" style="1"/>
    <col min="6682" max="6682" width="13.7109375" style="1" customWidth="1"/>
    <col min="6683" max="6916" width="9.140625" style="1"/>
    <col min="6917" max="6917" width="10.140625" style="1" customWidth="1"/>
    <col min="6918" max="6921" width="9.140625" style="1"/>
    <col min="6922" max="6922" width="7" style="1" customWidth="1"/>
    <col min="6923" max="6923" width="8.140625" style="1" customWidth="1"/>
    <col min="6924" max="6924" width="14.7109375" style="1" customWidth="1"/>
    <col min="6925" max="6925" width="12.28515625" style="1" customWidth="1"/>
    <col min="6926" max="6926" width="16.7109375" style="1" customWidth="1"/>
    <col min="6927" max="6927" width="13.85546875" style="1" customWidth="1"/>
    <col min="6928" max="6928" width="6.28515625" style="1" customWidth="1"/>
    <col min="6929" max="6929" width="12.7109375" style="1" customWidth="1"/>
    <col min="6930" max="6930" width="6.28515625" style="1" customWidth="1"/>
    <col min="6931" max="6931" width="13.28515625" style="1" customWidth="1"/>
    <col min="6932" max="6932" width="9.140625" style="1"/>
    <col min="6933" max="6933" width="13.28515625" style="1" customWidth="1"/>
    <col min="6934" max="6934" width="9.140625" style="1"/>
    <col min="6935" max="6935" width="13" style="1" customWidth="1"/>
    <col min="6936" max="6937" width="9.140625" style="1"/>
    <col min="6938" max="6938" width="13.7109375" style="1" customWidth="1"/>
    <col min="6939" max="7172" width="9.140625" style="1"/>
    <col min="7173" max="7173" width="10.140625" style="1" customWidth="1"/>
    <col min="7174" max="7177" width="9.140625" style="1"/>
    <col min="7178" max="7178" width="7" style="1" customWidth="1"/>
    <col min="7179" max="7179" width="8.140625" style="1" customWidth="1"/>
    <col min="7180" max="7180" width="14.7109375" style="1" customWidth="1"/>
    <col min="7181" max="7181" width="12.28515625" style="1" customWidth="1"/>
    <col min="7182" max="7182" width="16.7109375" style="1" customWidth="1"/>
    <col min="7183" max="7183" width="13.85546875" style="1" customWidth="1"/>
    <col min="7184" max="7184" width="6.28515625" style="1" customWidth="1"/>
    <col min="7185" max="7185" width="12.7109375" style="1" customWidth="1"/>
    <col min="7186" max="7186" width="6.28515625" style="1" customWidth="1"/>
    <col min="7187" max="7187" width="13.28515625" style="1" customWidth="1"/>
    <col min="7188" max="7188" width="9.140625" style="1"/>
    <col min="7189" max="7189" width="13.28515625" style="1" customWidth="1"/>
    <col min="7190" max="7190" width="9.140625" style="1"/>
    <col min="7191" max="7191" width="13" style="1" customWidth="1"/>
    <col min="7192" max="7193" width="9.140625" style="1"/>
    <col min="7194" max="7194" width="13.7109375" style="1" customWidth="1"/>
    <col min="7195" max="7428" width="9.140625" style="1"/>
    <col min="7429" max="7429" width="10.140625" style="1" customWidth="1"/>
    <col min="7430" max="7433" width="9.140625" style="1"/>
    <col min="7434" max="7434" width="7" style="1" customWidth="1"/>
    <col min="7435" max="7435" width="8.140625" style="1" customWidth="1"/>
    <col min="7436" max="7436" width="14.7109375" style="1" customWidth="1"/>
    <col min="7437" max="7437" width="12.28515625" style="1" customWidth="1"/>
    <col min="7438" max="7438" width="16.7109375" style="1" customWidth="1"/>
    <col min="7439" max="7439" width="13.85546875" style="1" customWidth="1"/>
    <col min="7440" max="7440" width="6.28515625" style="1" customWidth="1"/>
    <col min="7441" max="7441" width="12.7109375" style="1" customWidth="1"/>
    <col min="7442" max="7442" width="6.28515625" style="1" customWidth="1"/>
    <col min="7443" max="7443" width="13.28515625" style="1" customWidth="1"/>
    <col min="7444" max="7444" width="9.140625" style="1"/>
    <col min="7445" max="7445" width="13.28515625" style="1" customWidth="1"/>
    <col min="7446" max="7446" width="9.140625" style="1"/>
    <col min="7447" max="7447" width="13" style="1" customWidth="1"/>
    <col min="7448" max="7449" width="9.140625" style="1"/>
    <col min="7450" max="7450" width="13.7109375" style="1" customWidth="1"/>
    <col min="7451" max="7684" width="9.140625" style="1"/>
    <col min="7685" max="7685" width="10.140625" style="1" customWidth="1"/>
    <col min="7686" max="7689" width="9.140625" style="1"/>
    <col min="7690" max="7690" width="7" style="1" customWidth="1"/>
    <col min="7691" max="7691" width="8.140625" style="1" customWidth="1"/>
    <col min="7692" max="7692" width="14.7109375" style="1" customWidth="1"/>
    <col min="7693" max="7693" width="12.28515625" style="1" customWidth="1"/>
    <col min="7694" max="7694" width="16.7109375" style="1" customWidth="1"/>
    <col min="7695" max="7695" width="13.85546875" style="1" customWidth="1"/>
    <col min="7696" max="7696" width="6.28515625" style="1" customWidth="1"/>
    <col min="7697" max="7697" width="12.7109375" style="1" customWidth="1"/>
    <col min="7698" max="7698" width="6.28515625" style="1" customWidth="1"/>
    <col min="7699" max="7699" width="13.28515625" style="1" customWidth="1"/>
    <col min="7700" max="7700" width="9.140625" style="1"/>
    <col min="7701" max="7701" width="13.28515625" style="1" customWidth="1"/>
    <col min="7702" max="7702" width="9.140625" style="1"/>
    <col min="7703" max="7703" width="13" style="1" customWidth="1"/>
    <col min="7704" max="7705" width="9.140625" style="1"/>
    <col min="7706" max="7706" width="13.7109375" style="1" customWidth="1"/>
    <col min="7707" max="7940" width="9.140625" style="1"/>
    <col min="7941" max="7941" width="10.140625" style="1" customWidth="1"/>
    <col min="7942" max="7945" width="9.140625" style="1"/>
    <col min="7946" max="7946" width="7" style="1" customWidth="1"/>
    <col min="7947" max="7947" width="8.140625" style="1" customWidth="1"/>
    <col min="7948" max="7948" width="14.7109375" style="1" customWidth="1"/>
    <col min="7949" max="7949" width="12.28515625" style="1" customWidth="1"/>
    <col min="7950" max="7950" width="16.7109375" style="1" customWidth="1"/>
    <col min="7951" max="7951" width="13.85546875" style="1" customWidth="1"/>
    <col min="7952" max="7952" width="6.28515625" style="1" customWidth="1"/>
    <col min="7953" max="7953" width="12.7109375" style="1" customWidth="1"/>
    <col min="7954" max="7954" width="6.28515625" style="1" customWidth="1"/>
    <col min="7955" max="7955" width="13.28515625" style="1" customWidth="1"/>
    <col min="7956" max="7956" width="9.140625" style="1"/>
    <col min="7957" max="7957" width="13.28515625" style="1" customWidth="1"/>
    <col min="7958" max="7958" width="9.140625" style="1"/>
    <col min="7959" max="7959" width="13" style="1" customWidth="1"/>
    <col min="7960" max="7961" width="9.140625" style="1"/>
    <col min="7962" max="7962" width="13.7109375" style="1" customWidth="1"/>
    <col min="7963" max="8196" width="9.140625" style="1"/>
    <col min="8197" max="8197" width="10.140625" style="1" customWidth="1"/>
    <col min="8198" max="8201" width="9.140625" style="1"/>
    <col min="8202" max="8202" width="7" style="1" customWidth="1"/>
    <col min="8203" max="8203" width="8.140625" style="1" customWidth="1"/>
    <col min="8204" max="8204" width="14.7109375" style="1" customWidth="1"/>
    <col min="8205" max="8205" width="12.28515625" style="1" customWidth="1"/>
    <col min="8206" max="8206" width="16.7109375" style="1" customWidth="1"/>
    <col min="8207" max="8207" width="13.85546875" style="1" customWidth="1"/>
    <col min="8208" max="8208" width="6.28515625" style="1" customWidth="1"/>
    <col min="8209" max="8209" width="12.7109375" style="1" customWidth="1"/>
    <col min="8210" max="8210" width="6.28515625" style="1" customWidth="1"/>
    <col min="8211" max="8211" width="13.28515625" style="1" customWidth="1"/>
    <col min="8212" max="8212" width="9.140625" style="1"/>
    <col min="8213" max="8213" width="13.28515625" style="1" customWidth="1"/>
    <col min="8214" max="8214" width="9.140625" style="1"/>
    <col min="8215" max="8215" width="13" style="1" customWidth="1"/>
    <col min="8216" max="8217" width="9.140625" style="1"/>
    <col min="8218" max="8218" width="13.7109375" style="1" customWidth="1"/>
    <col min="8219" max="8452" width="9.140625" style="1"/>
    <col min="8453" max="8453" width="10.140625" style="1" customWidth="1"/>
    <col min="8454" max="8457" width="9.140625" style="1"/>
    <col min="8458" max="8458" width="7" style="1" customWidth="1"/>
    <col min="8459" max="8459" width="8.140625" style="1" customWidth="1"/>
    <col min="8460" max="8460" width="14.7109375" style="1" customWidth="1"/>
    <col min="8461" max="8461" width="12.28515625" style="1" customWidth="1"/>
    <col min="8462" max="8462" width="16.7109375" style="1" customWidth="1"/>
    <col min="8463" max="8463" width="13.85546875" style="1" customWidth="1"/>
    <col min="8464" max="8464" width="6.28515625" style="1" customWidth="1"/>
    <col min="8465" max="8465" width="12.7109375" style="1" customWidth="1"/>
    <col min="8466" max="8466" width="6.28515625" style="1" customWidth="1"/>
    <col min="8467" max="8467" width="13.28515625" style="1" customWidth="1"/>
    <col min="8468" max="8468" width="9.140625" style="1"/>
    <col min="8469" max="8469" width="13.28515625" style="1" customWidth="1"/>
    <col min="8470" max="8470" width="9.140625" style="1"/>
    <col min="8471" max="8471" width="13" style="1" customWidth="1"/>
    <col min="8472" max="8473" width="9.140625" style="1"/>
    <col min="8474" max="8474" width="13.7109375" style="1" customWidth="1"/>
    <col min="8475" max="8708" width="9.140625" style="1"/>
    <col min="8709" max="8709" width="10.140625" style="1" customWidth="1"/>
    <col min="8710" max="8713" width="9.140625" style="1"/>
    <col min="8714" max="8714" width="7" style="1" customWidth="1"/>
    <col min="8715" max="8715" width="8.140625" style="1" customWidth="1"/>
    <col min="8716" max="8716" width="14.7109375" style="1" customWidth="1"/>
    <col min="8717" max="8717" width="12.28515625" style="1" customWidth="1"/>
    <col min="8718" max="8718" width="16.7109375" style="1" customWidth="1"/>
    <col min="8719" max="8719" width="13.85546875" style="1" customWidth="1"/>
    <col min="8720" max="8720" width="6.28515625" style="1" customWidth="1"/>
    <col min="8721" max="8721" width="12.7109375" style="1" customWidth="1"/>
    <col min="8722" max="8722" width="6.28515625" style="1" customWidth="1"/>
    <col min="8723" max="8723" width="13.28515625" style="1" customWidth="1"/>
    <col min="8724" max="8724" width="9.140625" style="1"/>
    <col min="8725" max="8725" width="13.28515625" style="1" customWidth="1"/>
    <col min="8726" max="8726" width="9.140625" style="1"/>
    <col min="8727" max="8727" width="13" style="1" customWidth="1"/>
    <col min="8728" max="8729" width="9.140625" style="1"/>
    <col min="8730" max="8730" width="13.7109375" style="1" customWidth="1"/>
    <col min="8731" max="8964" width="9.140625" style="1"/>
    <col min="8965" max="8965" width="10.140625" style="1" customWidth="1"/>
    <col min="8966" max="8969" width="9.140625" style="1"/>
    <col min="8970" max="8970" width="7" style="1" customWidth="1"/>
    <col min="8971" max="8971" width="8.140625" style="1" customWidth="1"/>
    <col min="8972" max="8972" width="14.7109375" style="1" customWidth="1"/>
    <col min="8973" max="8973" width="12.28515625" style="1" customWidth="1"/>
    <col min="8974" max="8974" width="16.7109375" style="1" customWidth="1"/>
    <col min="8975" max="8975" width="13.85546875" style="1" customWidth="1"/>
    <col min="8976" max="8976" width="6.28515625" style="1" customWidth="1"/>
    <col min="8977" max="8977" width="12.7109375" style="1" customWidth="1"/>
    <col min="8978" max="8978" width="6.28515625" style="1" customWidth="1"/>
    <col min="8979" max="8979" width="13.28515625" style="1" customWidth="1"/>
    <col min="8980" max="8980" width="9.140625" style="1"/>
    <col min="8981" max="8981" width="13.28515625" style="1" customWidth="1"/>
    <col min="8982" max="8982" width="9.140625" style="1"/>
    <col min="8983" max="8983" width="13" style="1" customWidth="1"/>
    <col min="8984" max="8985" width="9.140625" style="1"/>
    <col min="8986" max="8986" width="13.7109375" style="1" customWidth="1"/>
    <col min="8987" max="9220" width="9.140625" style="1"/>
    <col min="9221" max="9221" width="10.140625" style="1" customWidth="1"/>
    <col min="9222" max="9225" width="9.140625" style="1"/>
    <col min="9226" max="9226" width="7" style="1" customWidth="1"/>
    <col min="9227" max="9227" width="8.140625" style="1" customWidth="1"/>
    <col min="9228" max="9228" width="14.7109375" style="1" customWidth="1"/>
    <col min="9229" max="9229" width="12.28515625" style="1" customWidth="1"/>
    <col min="9230" max="9230" width="16.7109375" style="1" customWidth="1"/>
    <col min="9231" max="9231" width="13.85546875" style="1" customWidth="1"/>
    <col min="9232" max="9232" width="6.28515625" style="1" customWidth="1"/>
    <col min="9233" max="9233" width="12.7109375" style="1" customWidth="1"/>
    <col min="9234" max="9234" width="6.28515625" style="1" customWidth="1"/>
    <col min="9235" max="9235" width="13.28515625" style="1" customWidth="1"/>
    <col min="9236" max="9236" width="9.140625" style="1"/>
    <col min="9237" max="9237" width="13.28515625" style="1" customWidth="1"/>
    <col min="9238" max="9238" width="9.140625" style="1"/>
    <col min="9239" max="9239" width="13" style="1" customWidth="1"/>
    <col min="9240" max="9241" width="9.140625" style="1"/>
    <col min="9242" max="9242" width="13.7109375" style="1" customWidth="1"/>
    <col min="9243" max="9476" width="9.140625" style="1"/>
    <col min="9477" max="9477" width="10.140625" style="1" customWidth="1"/>
    <col min="9478" max="9481" width="9.140625" style="1"/>
    <col min="9482" max="9482" width="7" style="1" customWidth="1"/>
    <col min="9483" max="9483" width="8.140625" style="1" customWidth="1"/>
    <col min="9484" max="9484" width="14.7109375" style="1" customWidth="1"/>
    <col min="9485" max="9485" width="12.28515625" style="1" customWidth="1"/>
    <col min="9486" max="9486" width="16.7109375" style="1" customWidth="1"/>
    <col min="9487" max="9487" width="13.85546875" style="1" customWidth="1"/>
    <col min="9488" max="9488" width="6.28515625" style="1" customWidth="1"/>
    <col min="9489" max="9489" width="12.7109375" style="1" customWidth="1"/>
    <col min="9490" max="9490" width="6.28515625" style="1" customWidth="1"/>
    <col min="9491" max="9491" width="13.28515625" style="1" customWidth="1"/>
    <col min="9492" max="9492" width="9.140625" style="1"/>
    <col min="9493" max="9493" width="13.28515625" style="1" customWidth="1"/>
    <col min="9494" max="9494" width="9.140625" style="1"/>
    <col min="9495" max="9495" width="13" style="1" customWidth="1"/>
    <col min="9496" max="9497" width="9.140625" style="1"/>
    <col min="9498" max="9498" width="13.7109375" style="1" customWidth="1"/>
    <col min="9499" max="9732" width="9.140625" style="1"/>
    <col min="9733" max="9733" width="10.140625" style="1" customWidth="1"/>
    <col min="9734" max="9737" width="9.140625" style="1"/>
    <col min="9738" max="9738" width="7" style="1" customWidth="1"/>
    <col min="9739" max="9739" width="8.140625" style="1" customWidth="1"/>
    <col min="9740" max="9740" width="14.7109375" style="1" customWidth="1"/>
    <col min="9741" max="9741" width="12.28515625" style="1" customWidth="1"/>
    <col min="9742" max="9742" width="16.7109375" style="1" customWidth="1"/>
    <col min="9743" max="9743" width="13.85546875" style="1" customWidth="1"/>
    <col min="9744" max="9744" width="6.28515625" style="1" customWidth="1"/>
    <col min="9745" max="9745" width="12.7109375" style="1" customWidth="1"/>
    <col min="9746" max="9746" width="6.28515625" style="1" customWidth="1"/>
    <col min="9747" max="9747" width="13.28515625" style="1" customWidth="1"/>
    <col min="9748" max="9748" width="9.140625" style="1"/>
    <col min="9749" max="9749" width="13.28515625" style="1" customWidth="1"/>
    <col min="9750" max="9750" width="9.140625" style="1"/>
    <col min="9751" max="9751" width="13" style="1" customWidth="1"/>
    <col min="9752" max="9753" width="9.140625" style="1"/>
    <col min="9754" max="9754" width="13.7109375" style="1" customWidth="1"/>
    <col min="9755" max="9988" width="9.140625" style="1"/>
    <col min="9989" max="9989" width="10.140625" style="1" customWidth="1"/>
    <col min="9990" max="9993" width="9.140625" style="1"/>
    <col min="9994" max="9994" width="7" style="1" customWidth="1"/>
    <col min="9995" max="9995" width="8.140625" style="1" customWidth="1"/>
    <col min="9996" max="9996" width="14.7109375" style="1" customWidth="1"/>
    <col min="9997" max="9997" width="12.28515625" style="1" customWidth="1"/>
    <col min="9998" max="9998" width="16.7109375" style="1" customWidth="1"/>
    <col min="9999" max="9999" width="13.85546875" style="1" customWidth="1"/>
    <col min="10000" max="10000" width="6.28515625" style="1" customWidth="1"/>
    <col min="10001" max="10001" width="12.7109375" style="1" customWidth="1"/>
    <col min="10002" max="10002" width="6.28515625" style="1" customWidth="1"/>
    <col min="10003" max="10003" width="13.28515625" style="1" customWidth="1"/>
    <col min="10004" max="10004" width="9.140625" style="1"/>
    <col min="10005" max="10005" width="13.28515625" style="1" customWidth="1"/>
    <col min="10006" max="10006" width="9.140625" style="1"/>
    <col min="10007" max="10007" width="13" style="1" customWidth="1"/>
    <col min="10008" max="10009" width="9.140625" style="1"/>
    <col min="10010" max="10010" width="13.7109375" style="1" customWidth="1"/>
    <col min="10011" max="10244" width="9.140625" style="1"/>
    <col min="10245" max="10245" width="10.140625" style="1" customWidth="1"/>
    <col min="10246" max="10249" width="9.140625" style="1"/>
    <col min="10250" max="10250" width="7" style="1" customWidth="1"/>
    <col min="10251" max="10251" width="8.140625" style="1" customWidth="1"/>
    <col min="10252" max="10252" width="14.7109375" style="1" customWidth="1"/>
    <col min="10253" max="10253" width="12.28515625" style="1" customWidth="1"/>
    <col min="10254" max="10254" width="16.7109375" style="1" customWidth="1"/>
    <col min="10255" max="10255" width="13.85546875" style="1" customWidth="1"/>
    <col min="10256" max="10256" width="6.28515625" style="1" customWidth="1"/>
    <col min="10257" max="10257" width="12.7109375" style="1" customWidth="1"/>
    <col min="10258" max="10258" width="6.28515625" style="1" customWidth="1"/>
    <col min="10259" max="10259" width="13.28515625" style="1" customWidth="1"/>
    <col min="10260" max="10260" width="9.140625" style="1"/>
    <col min="10261" max="10261" width="13.28515625" style="1" customWidth="1"/>
    <col min="10262" max="10262" width="9.140625" style="1"/>
    <col min="10263" max="10263" width="13" style="1" customWidth="1"/>
    <col min="10264" max="10265" width="9.140625" style="1"/>
    <col min="10266" max="10266" width="13.7109375" style="1" customWidth="1"/>
    <col min="10267" max="10500" width="9.140625" style="1"/>
    <col min="10501" max="10501" width="10.140625" style="1" customWidth="1"/>
    <col min="10502" max="10505" width="9.140625" style="1"/>
    <col min="10506" max="10506" width="7" style="1" customWidth="1"/>
    <col min="10507" max="10507" width="8.140625" style="1" customWidth="1"/>
    <col min="10508" max="10508" width="14.7109375" style="1" customWidth="1"/>
    <col min="10509" max="10509" width="12.28515625" style="1" customWidth="1"/>
    <col min="10510" max="10510" width="16.7109375" style="1" customWidth="1"/>
    <col min="10511" max="10511" width="13.85546875" style="1" customWidth="1"/>
    <col min="10512" max="10512" width="6.28515625" style="1" customWidth="1"/>
    <col min="10513" max="10513" width="12.7109375" style="1" customWidth="1"/>
    <col min="10514" max="10514" width="6.28515625" style="1" customWidth="1"/>
    <col min="10515" max="10515" width="13.28515625" style="1" customWidth="1"/>
    <col min="10516" max="10516" width="9.140625" style="1"/>
    <col min="10517" max="10517" width="13.28515625" style="1" customWidth="1"/>
    <col min="10518" max="10518" width="9.140625" style="1"/>
    <col min="10519" max="10519" width="13" style="1" customWidth="1"/>
    <col min="10520" max="10521" width="9.140625" style="1"/>
    <col min="10522" max="10522" width="13.7109375" style="1" customWidth="1"/>
    <col min="10523" max="10756" width="9.140625" style="1"/>
    <col min="10757" max="10757" width="10.140625" style="1" customWidth="1"/>
    <col min="10758" max="10761" width="9.140625" style="1"/>
    <col min="10762" max="10762" width="7" style="1" customWidth="1"/>
    <col min="10763" max="10763" width="8.140625" style="1" customWidth="1"/>
    <col min="10764" max="10764" width="14.7109375" style="1" customWidth="1"/>
    <col min="10765" max="10765" width="12.28515625" style="1" customWidth="1"/>
    <col min="10766" max="10766" width="16.7109375" style="1" customWidth="1"/>
    <col min="10767" max="10767" width="13.85546875" style="1" customWidth="1"/>
    <col min="10768" max="10768" width="6.28515625" style="1" customWidth="1"/>
    <col min="10769" max="10769" width="12.7109375" style="1" customWidth="1"/>
    <col min="10770" max="10770" width="6.28515625" style="1" customWidth="1"/>
    <col min="10771" max="10771" width="13.28515625" style="1" customWidth="1"/>
    <col min="10772" max="10772" width="9.140625" style="1"/>
    <col min="10773" max="10773" width="13.28515625" style="1" customWidth="1"/>
    <col min="10774" max="10774" width="9.140625" style="1"/>
    <col min="10775" max="10775" width="13" style="1" customWidth="1"/>
    <col min="10776" max="10777" width="9.140625" style="1"/>
    <col min="10778" max="10778" width="13.7109375" style="1" customWidth="1"/>
    <col min="10779" max="11012" width="9.140625" style="1"/>
    <col min="11013" max="11013" width="10.140625" style="1" customWidth="1"/>
    <col min="11014" max="11017" width="9.140625" style="1"/>
    <col min="11018" max="11018" width="7" style="1" customWidth="1"/>
    <col min="11019" max="11019" width="8.140625" style="1" customWidth="1"/>
    <col min="11020" max="11020" width="14.7109375" style="1" customWidth="1"/>
    <col min="11021" max="11021" width="12.28515625" style="1" customWidth="1"/>
    <col min="11022" max="11022" width="16.7109375" style="1" customWidth="1"/>
    <col min="11023" max="11023" width="13.85546875" style="1" customWidth="1"/>
    <col min="11024" max="11024" width="6.28515625" style="1" customWidth="1"/>
    <col min="11025" max="11025" width="12.7109375" style="1" customWidth="1"/>
    <col min="11026" max="11026" width="6.28515625" style="1" customWidth="1"/>
    <col min="11027" max="11027" width="13.28515625" style="1" customWidth="1"/>
    <col min="11028" max="11028" width="9.140625" style="1"/>
    <col min="11029" max="11029" width="13.28515625" style="1" customWidth="1"/>
    <col min="11030" max="11030" width="9.140625" style="1"/>
    <col min="11031" max="11031" width="13" style="1" customWidth="1"/>
    <col min="11032" max="11033" width="9.140625" style="1"/>
    <col min="11034" max="11034" width="13.7109375" style="1" customWidth="1"/>
    <col min="11035" max="11268" width="9.140625" style="1"/>
    <col min="11269" max="11269" width="10.140625" style="1" customWidth="1"/>
    <col min="11270" max="11273" width="9.140625" style="1"/>
    <col min="11274" max="11274" width="7" style="1" customWidth="1"/>
    <col min="11275" max="11275" width="8.140625" style="1" customWidth="1"/>
    <col min="11276" max="11276" width="14.7109375" style="1" customWidth="1"/>
    <col min="11277" max="11277" width="12.28515625" style="1" customWidth="1"/>
    <col min="11278" max="11278" width="16.7109375" style="1" customWidth="1"/>
    <col min="11279" max="11279" width="13.85546875" style="1" customWidth="1"/>
    <col min="11280" max="11280" width="6.28515625" style="1" customWidth="1"/>
    <col min="11281" max="11281" width="12.7109375" style="1" customWidth="1"/>
    <col min="11282" max="11282" width="6.28515625" style="1" customWidth="1"/>
    <col min="11283" max="11283" width="13.28515625" style="1" customWidth="1"/>
    <col min="11284" max="11284" width="9.140625" style="1"/>
    <col min="11285" max="11285" width="13.28515625" style="1" customWidth="1"/>
    <col min="11286" max="11286" width="9.140625" style="1"/>
    <col min="11287" max="11287" width="13" style="1" customWidth="1"/>
    <col min="11288" max="11289" width="9.140625" style="1"/>
    <col min="11290" max="11290" width="13.7109375" style="1" customWidth="1"/>
    <col min="11291" max="11524" width="9.140625" style="1"/>
    <col min="11525" max="11525" width="10.140625" style="1" customWidth="1"/>
    <col min="11526" max="11529" width="9.140625" style="1"/>
    <col min="11530" max="11530" width="7" style="1" customWidth="1"/>
    <col min="11531" max="11531" width="8.140625" style="1" customWidth="1"/>
    <col min="11532" max="11532" width="14.7109375" style="1" customWidth="1"/>
    <col min="11533" max="11533" width="12.28515625" style="1" customWidth="1"/>
    <col min="11534" max="11534" width="16.7109375" style="1" customWidth="1"/>
    <col min="11535" max="11535" width="13.85546875" style="1" customWidth="1"/>
    <col min="11536" max="11536" width="6.28515625" style="1" customWidth="1"/>
    <col min="11537" max="11537" width="12.7109375" style="1" customWidth="1"/>
    <col min="11538" max="11538" width="6.28515625" style="1" customWidth="1"/>
    <col min="11539" max="11539" width="13.28515625" style="1" customWidth="1"/>
    <col min="11540" max="11540" width="9.140625" style="1"/>
    <col min="11541" max="11541" width="13.28515625" style="1" customWidth="1"/>
    <col min="11542" max="11542" width="9.140625" style="1"/>
    <col min="11543" max="11543" width="13" style="1" customWidth="1"/>
    <col min="11544" max="11545" width="9.140625" style="1"/>
    <col min="11546" max="11546" width="13.7109375" style="1" customWidth="1"/>
    <col min="11547" max="11780" width="9.140625" style="1"/>
    <col min="11781" max="11781" width="10.140625" style="1" customWidth="1"/>
    <col min="11782" max="11785" width="9.140625" style="1"/>
    <col min="11786" max="11786" width="7" style="1" customWidth="1"/>
    <col min="11787" max="11787" width="8.140625" style="1" customWidth="1"/>
    <col min="11788" max="11788" width="14.7109375" style="1" customWidth="1"/>
    <col min="11789" max="11789" width="12.28515625" style="1" customWidth="1"/>
    <col min="11790" max="11790" width="16.7109375" style="1" customWidth="1"/>
    <col min="11791" max="11791" width="13.85546875" style="1" customWidth="1"/>
    <col min="11792" max="11792" width="6.28515625" style="1" customWidth="1"/>
    <col min="11793" max="11793" width="12.7109375" style="1" customWidth="1"/>
    <col min="11794" max="11794" width="6.28515625" style="1" customWidth="1"/>
    <col min="11795" max="11795" width="13.28515625" style="1" customWidth="1"/>
    <col min="11796" max="11796" width="9.140625" style="1"/>
    <col min="11797" max="11797" width="13.28515625" style="1" customWidth="1"/>
    <col min="11798" max="11798" width="9.140625" style="1"/>
    <col min="11799" max="11799" width="13" style="1" customWidth="1"/>
    <col min="11800" max="11801" width="9.140625" style="1"/>
    <col min="11802" max="11802" width="13.7109375" style="1" customWidth="1"/>
    <col min="11803" max="12036" width="9.140625" style="1"/>
    <col min="12037" max="12037" width="10.140625" style="1" customWidth="1"/>
    <col min="12038" max="12041" width="9.140625" style="1"/>
    <col min="12042" max="12042" width="7" style="1" customWidth="1"/>
    <col min="12043" max="12043" width="8.140625" style="1" customWidth="1"/>
    <col min="12044" max="12044" width="14.7109375" style="1" customWidth="1"/>
    <col min="12045" max="12045" width="12.28515625" style="1" customWidth="1"/>
    <col min="12046" max="12046" width="16.7109375" style="1" customWidth="1"/>
    <col min="12047" max="12047" width="13.85546875" style="1" customWidth="1"/>
    <col min="12048" max="12048" width="6.28515625" style="1" customWidth="1"/>
    <col min="12049" max="12049" width="12.7109375" style="1" customWidth="1"/>
    <col min="12050" max="12050" width="6.28515625" style="1" customWidth="1"/>
    <col min="12051" max="12051" width="13.28515625" style="1" customWidth="1"/>
    <col min="12052" max="12052" width="9.140625" style="1"/>
    <col min="12053" max="12053" width="13.28515625" style="1" customWidth="1"/>
    <col min="12054" max="12054" width="9.140625" style="1"/>
    <col min="12055" max="12055" width="13" style="1" customWidth="1"/>
    <col min="12056" max="12057" width="9.140625" style="1"/>
    <col min="12058" max="12058" width="13.7109375" style="1" customWidth="1"/>
    <col min="12059" max="12292" width="9.140625" style="1"/>
    <col min="12293" max="12293" width="10.140625" style="1" customWidth="1"/>
    <col min="12294" max="12297" width="9.140625" style="1"/>
    <col min="12298" max="12298" width="7" style="1" customWidth="1"/>
    <col min="12299" max="12299" width="8.140625" style="1" customWidth="1"/>
    <col min="12300" max="12300" width="14.7109375" style="1" customWidth="1"/>
    <col min="12301" max="12301" width="12.28515625" style="1" customWidth="1"/>
    <col min="12302" max="12302" width="16.7109375" style="1" customWidth="1"/>
    <col min="12303" max="12303" width="13.85546875" style="1" customWidth="1"/>
    <col min="12304" max="12304" width="6.28515625" style="1" customWidth="1"/>
    <col min="12305" max="12305" width="12.7109375" style="1" customWidth="1"/>
    <col min="12306" max="12306" width="6.28515625" style="1" customWidth="1"/>
    <col min="12307" max="12307" width="13.28515625" style="1" customWidth="1"/>
    <col min="12308" max="12308" width="9.140625" style="1"/>
    <col min="12309" max="12309" width="13.28515625" style="1" customWidth="1"/>
    <col min="12310" max="12310" width="9.140625" style="1"/>
    <col min="12311" max="12311" width="13" style="1" customWidth="1"/>
    <col min="12312" max="12313" width="9.140625" style="1"/>
    <col min="12314" max="12314" width="13.7109375" style="1" customWidth="1"/>
    <col min="12315" max="12548" width="9.140625" style="1"/>
    <col min="12549" max="12549" width="10.140625" style="1" customWidth="1"/>
    <col min="12550" max="12553" width="9.140625" style="1"/>
    <col min="12554" max="12554" width="7" style="1" customWidth="1"/>
    <col min="12555" max="12555" width="8.140625" style="1" customWidth="1"/>
    <col min="12556" max="12556" width="14.7109375" style="1" customWidth="1"/>
    <col min="12557" max="12557" width="12.28515625" style="1" customWidth="1"/>
    <col min="12558" max="12558" width="16.7109375" style="1" customWidth="1"/>
    <col min="12559" max="12559" width="13.85546875" style="1" customWidth="1"/>
    <col min="12560" max="12560" width="6.28515625" style="1" customWidth="1"/>
    <col min="12561" max="12561" width="12.7109375" style="1" customWidth="1"/>
    <col min="12562" max="12562" width="6.28515625" style="1" customWidth="1"/>
    <col min="12563" max="12563" width="13.28515625" style="1" customWidth="1"/>
    <col min="12564" max="12564" width="9.140625" style="1"/>
    <col min="12565" max="12565" width="13.28515625" style="1" customWidth="1"/>
    <col min="12566" max="12566" width="9.140625" style="1"/>
    <col min="12567" max="12567" width="13" style="1" customWidth="1"/>
    <col min="12568" max="12569" width="9.140625" style="1"/>
    <col min="12570" max="12570" width="13.7109375" style="1" customWidth="1"/>
    <col min="12571" max="12804" width="9.140625" style="1"/>
    <col min="12805" max="12805" width="10.140625" style="1" customWidth="1"/>
    <col min="12806" max="12809" width="9.140625" style="1"/>
    <col min="12810" max="12810" width="7" style="1" customWidth="1"/>
    <col min="12811" max="12811" width="8.140625" style="1" customWidth="1"/>
    <col min="12812" max="12812" width="14.7109375" style="1" customWidth="1"/>
    <col min="12813" max="12813" width="12.28515625" style="1" customWidth="1"/>
    <col min="12814" max="12814" width="16.7109375" style="1" customWidth="1"/>
    <col min="12815" max="12815" width="13.85546875" style="1" customWidth="1"/>
    <col min="12816" max="12816" width="6.28515625" style="1" customWidth="1"/>
    <col min="12817" max="12817" width="12.7109375" style="1" customWidth="1"/>
    <col min="12818" max="12818" width="6.28515625" style="1" customWidth="1"/>
    <col min="12819" max="12819" width="13.28515625" style="1" customWidth="1"/>
    <col min="12820" max="12820" width="9.140625" style="1"/>
    <col min="12821" max="12821" width="13.28515625" style="1" customWidth="1"/>
    <col min="12822" max="12822" width="9.140625" style="1"/>
    <col min="12823" max="12823" width="13" style="1" customWidth="1"/>
    <col min="12824" max="12825" width="9.140625" style="1"/>
    <col min="12826" max="12826" width="13.7109375" style="1" customWidth="1"/>
    <col min="12827" max="13060" width="9.140625" style="1"/>
    <col min="13061" max="13061" width="10.140625" style="1" customWidth="1"/>
    <col min="13062" max="13065" width="9.140625" style="1"/>
    <col min="13066" max="13066" width="7" style="1" customWidth="1"/>
    <col min="13067" max="13067" width="8.140625" style="1" customWidth="1"/>
    <col min="13068" max="13068" width="14.7109375" style="1" customWidth="1"/>
    <col min="13069" max="13069" width="12.28515625" style="1" customWidth="1"/>
    <col min="13070" max="13070" width="16.7109375" style="1" customWidth="1"/>
    <col min="13071" max="13071" width="13.85546875" style="1" customWidth="1"/>
    <col min="13072" max="13072" width="6.28515625" style="1" customWidth="1"/>
    <col min="13073" max="13073" width="12.7109375" style="1" customWidth="1"/>
    <col min="13074" max="13074" width="6.28515625" style="1" customWidth="1"/>
    <col min="13075" max="13075" width="13.28515625" style="1" customWidth="1"/>
    <col min="13076" max="13076" width="9.140625" style="1"/>
    <col min="13077" max="13077" width="13.28515625" style="1" customWidth="1"/>
    <col min="13078" max="13078" width="9.140625" style="1"/>
    <col min="13079" max="13079" width="13" style="1" customWidth="1"/>
    <col min="13080" max="13081" width="9.140625" style="1"/>
    <col min="13082" max="13082" width="13.7109375" style="1" customWidth="1"/>
    <col min="13083" max="13316" width="9.140625" style="1"/>
    <col min="13317" max="13317" width="10.140625" style="1" customWidth="1"/>
    <col min="13318" max="13321" width="9.140625" style="1"/>
    <col min="13322" max="13322" width="7" style="1" customWidth="1"/>
    <col min="13323" max="13323" width="8.140625" style="1" customWidth="1"/>
    <col min="13324" max="13324" width="14.7109375" style="1" customWidth="1"/>
    <col min="13325" max="13325" width="12.28515625" style="1" customWidth="1"/>
    <col min="13326" max="13326" width="16.7109375" style="1" customWidth="1"/>
    <col min="13327" max="13327" width="13.85546875" style="1" customWidth="1"/>
    <col min="13328" max="13328" width="6.28515625" style="1" customWidth="1"/>
    <col min="13329" max="13329" width="12.7109375" style="1" customWidth="1"/>
    <col min="13330" max="13330" width="6.28515625" style="1" customWidth="1"/>
    <col min="13331" max="13331" width="13.28515625" style="1" customWidth="1"/>
    <col min="13332" max="13332" width="9.140625" style="1"/>
    <col min="13333" max="13333" width="13.28515625" style="1" customWidth="1"/>
    <col min="13334" max="13334" width="9.140625" style="1"/>
    <col min="13335" max="13335" width="13" style="1" customWidth="1"/>
    <col min="13336" max="13337" width="9.140625" style="1"/>
    <col min="13338" max="13338" width="13.7109375" style="1" customWidth="1"/>
    <col min="13339" max="13572" width="9.140625" style="1"/>
    <col min="13573" max="13573" width="10.140625" style="1" customWidth="1"/>
    <col min="13574" max="13577" width="9.140625" style="1"/>
    <col min="13578" max="13578" width="7" style="1" customWidth="1"/>
    <col min="13579" max="13579" width="8.140625" style="1" customWidth="1"/>
    <col min="13580" max="13580" width="14.7109375" style="1" customWidth="1"/>
    <col min="13581" max="13581" width="12.28515625" style="1" customWidth="1"/>
    <col min="13582" max="13582" width="16.7109375" style="1" customWidth="1"/>
    <col min="13583" max="13583" width="13.85546875" style="1" customWidth="1"/>
    <col min="13584" max="13584" width="6.28515625" style="1" customWidth="1"/>
    <col min="13585" max="13585" width="12.7109375" style="1" customWidth="1"/>
    <col min="13586" max="13586" width="6.28515625" style="1" customWidth="1"/>
    <col min="13587" max="13587" width="13.28515625" style="1" customWidth="1"/>
    <col min="13588" max="13588" width="9.140625" style="1"/>
    <col min="13589" max="13589" width="13.28515625" style="1" customWidth="1"/>
    <col min="13590" max="13590" width="9.140625" style="1"/>
    <col min="13591" max="13591" width="13" style="1" customWidth="1"/>
    <col min="13592" max="13593" width="9.140625" style="1"/>
    <col min="13594" max="13594" width="13.7109375" style="1" customWidth="1"/>
    <col min="13595" max="13828" width="9.140625" style="1"/>
    <col min="13829" max="13829" width="10.140625" style="1" customWidth="1"/>
    <col min="13830" max="13833" width="9.140625" style="1"/>
    <col min="13834" max="13834" width="7" style="1" customWidth="1"/>
    <col min="13835" max="13835" width="8.140625" style="1" customWidth="1"/>
    <col min="13836" max="13836" width="14.7109375" style="1" customWidth="1"/>
    <col min="13837" max="13837" width="12.28515625" style="1" customWidth="1"/>
    <col min="13838" max="13838" width="16.7109375" style="1" customWidth="1"/>
    <col min="13839" max="13839" width="13.85546875" style="1" customWidth="1"/>
    <col min="13840" max="13840" width="6.28515625" style="1" customWidth="1"/>
    <col min="13841" max="13841" width="12.7109375" style="1" customWidth="1"/>
    <col min="13842" max="13842" width="6.28515625" style="1" customWidth="1"/>
    <col min="13843" max="13843" width="13.28515625" style="1" customWidth="1"/>
    <col min="13844" max="13844" width="9.140625" style="1"/>
    <col min="13845" max="13845" width="13.28515625" style="1" customWidth="1"/>
    <col min="13846" max="13846" width="9.140625" style="1"/>
    <col min="13847" max="13847" width="13" style="1" customWidth="1"/>
    <col min="13848" max="13849" width="9.140625" style="1"/>
    <col min="13850" max="13850" width="13.7109375" style="1" customWidth="1"/>
    <col min="13851" max="14084" width="9.140625" style="1"/>
    <col min="14085" max="14085" width="10.140625" style="1" customWidth="1"/>
    <col min="14086" max="14089" width="9.140625" style="1"/>
    <col min="14090" max="14090" width="7" style="1" customWidth="1"/>
    <col min="14091" max="14091" width="8.140625" style="1" customWidth="1"/>
    <col min="14092" max="14092" width="14.7109375" style="1" customWidth="1"/>
    <col min="14093" max="14093" width="12.28515625" style="1" customWidth="1"/>
    <col min="14094" max="14094" width="16.7109375" style="1" customWidth="1"/>
    <col min="14095" max="14095" width="13.85546875" style="1" customWidth="1"/>
    <col min="14096" max="14096" width="6.28515625" style="1" customWidth="1"/>
    <col min="14097" max="14097" width="12.7109375" style="1" customWidth="1"/>
    <col min="14098" max="14098" width="6.28515625" style="1" customWidth="1"/>
    <col min="14099" max="14099" width="13.28515625" style="1" customWidth="1"/>
    <col min="14100" max="14100" width="9.140625" style="1"/>
    <col min="14101" max="14101" width="13.28515625" style="1" customWidth="1"/>
    <col min="14102" max="14102" width="9.140625" style="1"/>
    <col min="14103" max="14103" width="13" style="1" customWidth="1"/>
    <col min="14104" max="14105" width="9.140625" style="1"/>
    <col min="14106" max="14106" width="13.7109375" style="1" customWidth="1"/>
    <col min="14107" max="14340" width="9.140625" style="1"/>
    <col min="14341" max="14341" width="10.140625" style="1" customWidth="1"/>
    <col min="14342" max="14345" width="9.140625" style="1"/>
    <col min="14346" max="14346" width="7" style="1" customWidth="1"/>
    <col min="14347" max="14347" width="8.140625" style="1" customWidth="1"/>
    <col min="14348" max="14348" width="14.7109375" style="1" customWidth="1"/>
    <col min="14349" max="14349" width="12.28515625" style="1" customWidth="1"/>
    <col min="14350" max="14350" width="16.7109375" style="1" customWidth="1"/>
    <col min="14351" max="14351" width="13.85546875" style="1" customWidth="1"/>
    <col min="14352" max="14352" width="6.28515625" style="1" customWidth="1"/>
    <col min="14353" max="14353" width="12.7109375" style="1" customWidth="1"/>
    <col min="14354" max="14354" width="6.28515625" style="1" customWidth="1"/>
    <col min="14355" max="14355" width="13.28515625" style="1" customWidth="1"/>
    <col min="14356" max="14356" width="9.140625" style="1"/>
    <col min="14357" max="14357" width="13.28515625" style="1" customWidth="1"/>
    <col min="14358" max="14358" width="9.140625" style="1"/>
    <col min="14359" max="14359" width="13" style="1" customWidth="1"/>
    <col min="14360" max="14361" width="9.140625" style="1"/>
    <col min="14362" max="14362" width="13.7109375" style="1" customWidth="1"/>
    <col min="14363" max="14596" width="9.140625" style="1"/>
    <col min="14597" max="14597" width="10.140625" style="1" customWidth="1"/>
    <col min="14598" max="14601" width="9.140625" style="1"/>
    <col min="14602" max="14602" width="7" style="1" customWidth="1"/>
    <col min="14603" max="14603" width="8.140625" style="1" customWidth="1"/>
    <col min="14604" max="14604" width="14.7109375" style="1" customWidth="1"/>
    <col min="14605" max="14605" width="12.28515625" style="1" customWidth="1"/>
    <col min="14606" max="14606" width="16.7109375" style="1" customWidth="1"/>
    <col min="14607" max="14607" width="13.85546875" style="1" customWidth="1"/>
    <col min="14608" max="14608" width="6.28515625" style="1" customWidth="1"/>
    <col min="14609" max="14609" width="12.7109375" style="1" customWidth="1"/>
    <col min="14610" max="14610" width="6.28515625" style="1" customWidth="1"/>
    <col min="14611" max="14611" width="13.28515625" style="1" customWidth="1"/>
    <col min="14612" max="14612" width="9.140625" style="1"/>
    <col min="14613" max="14613" width="13.28515625" style="1" customWidth="1"/>
    <col min="14614" max="14614" width="9.140625" style="1"/>
    <col min="14615" max="14615" width="13" style="1" customWidth="1"/>
    <col min="14616" max="14617" width="9.140625" style="1"/>
    <col min="14618" max="14618" width="13.7109375" style="1" customWidth="1"/>
    <col min="14619" max="14852" width="9.140625" style="1"/>
    <col min="14853" max="14853" width="10.140625" style="1" customWidth="1"/>
    <col min="14854" max="14857" width="9.140625" style="1"/>
    <col min="14858" max="14858" width="7" style="1" customWidth="1"/>
    <col min="14859" max="14859" width="8.140625" style="1" customWidth="1"/>
    <col min="14860" max="14860" width="14.7109375" style="1" customWidth="1"/>
    <col min="14861" max="14861" width="12.28515625" style="1" customWidth="1"/>
    <col min="14862" max="14862" width="16.7109375" style="1" customWidth="1"/>
    <col min="14863" max="14863" width="13.85546875" style="1" customWidth="1"/>
    <col min="14864" max="14864" width="6.28515625" style="1" customWidth="1"/>
    <col min="14865" max="14865" width="12.7109375" style="1" customWidth="1"/>
    <col min="14866" max="14866" width="6.28515625" style="1" customWidth="1"/>
    <col min="14867" max="14867" width="13.28515625" style="1" customWidth="1"/>
    <col min="14868" max="14868" width="9.140625" style="1"/>
    <col min="14869" max="14869" width="13.28515625" style="1" customWidth="1"/>
    <col min="14870" max="14870" width="9.140625" style="1"/>
    <col min="14871" max="14871" width="13" style="1" customWidth="1"/>
    <col min="14872" max="14873" width="9.140625" style="1"/>
    <col min="14874" max="14874" width="13.7109375" style="1" customWidth="1"/>
    <col min="14875" max="15108" width="9.140625" style="1"/>
    <col min="15109" max="15109" width="10.140625" style="1" customWidth="1"/>
    <col min="15110" max="15113" width="9.140625" style="1"/>
    <col min="15114" max="15114" width="7" style="1" customWidth="1"/>
    <col min="15115" max="15115" width="8.140625" style="1" customWidth="1"/>
    <col min="15116" max="15116" width="14.7109375" style="1" customWidth="1"/>
    <col min="15117" max="15117" width="12.28515625" style="1" customWidth="1"/>
    <col min="15118" max="15118" width="16.7109375" style="1" customWidth="1"/>
    <col min="15119" max="15119" width="13.85546875" style="1" customWidth="1"/>
    <col min="15120" max="15120" width="6.28515625" style="1" customWidth="1"/>
    <col min="15121" max="15121" width="12.7109375" style="1" customWidth="1"/>
    <col min="15122" max="15122" width="6.28515625" style="1" customWidth="1"/>
    <col min="15123" max="15123" width="13.28515625" style="1" customWidth="1"/>
    <col min="15124" max="15124" width="9.140625" style="1"/>
    <col min="15125" max="15125" width="13.28515625" style="1" customWidth="1"/>
    <col min="15126" max="15126" width="9.140625" style="1"/>
    <col min="15127" max="15127" width="13" style="1" customWidth="1"/>
    <col min="15128" max="15129" width="9.140625" style="1"/>
    <col min="15130" max="15130" width="13.7109375" style="1" customWidth="1"/>
    <col min="15131" max="15364" width="9.140625" style="1"/>
    <col min="15365" max="15365" width="10.140625" style="1" customWidth="1"/>
    <col min="15366" max="15369" width="9.140625" style="1"/>
    <col min="15370" max="15370" width="7" style="1" customWidth="1"/>
    <col min="15371" max="15371" width="8.140625" style="1" customWidth="1"/>
    <col min="15372" max="15372" width="14.7109375" style="1" customWidth="1"/>
    <col min="15373" max="15373" width="12.28515625" style="1" customWidth="1"/>
    <col min="15374" max="15374" width="16.7109375" style="1" customWidth="1"/>
    <col min="15375" max="15375" width="13.85546875" style="1" customWidth="1"/>
    <col min="15376" max="15376" width="6.28515625" style="1" customWidth="1"/>
    <col min="15377" max="15377" width="12.7109375" style="1" customWidth="1"/>
    <col min="15378" max="15378" width="6.28515625" style="1" customWidth="1"/>
    <col min="15379" max="15379" width="13.28515625" style="1" customWidth="1"/>
    <col min="15380" max="15380" width="9.140625" style="1"/>
    <col min="15381" max="15381" width="13.28515625" style="1" customWidth="1"/>
    <col min="15382" max="15382" width="9.140625" style="1"/>
    <col min="15383" max="15383" width="13" style="1" customWidth="1"/>
    <col min="15384" max="15385" width="9.140625" style="1"/>
    <col min="15386" max="15386" width="13.7109375" style="1" customWidth="1"/>
    <col min="15387" max="15620" width="9.140625" style="1"/>
    <col min="15621" max="15621" width="10.140625" style="1" customWidth="1"/>
    <col min="15622" max="15625" width="9.140625" style="1"/>
    <col min="15626" max="15626" width="7" style="1" customWidth="1"/>
    <col min="15627" max="15627" width="8.140625" style="1" customWidth="1"/>
    <col min="15628" max="15628" width="14.7109375" style="1" customWidth="1"/>
    <col min="15629" max="15629" width="12.28515625" style="1" customWidth="1"/>
    <col min="15630" max="15630" width="16.7109375" style="1" customWidth="1"/>
    <col min="15631" max="15631" width="13.85546875" style="1" customWidth="1"/>
    <col min="15632" max="15632" width="6.28515625" style="1" customWidth="1"/>
    <col min="15633" max="15633" width="12.7109375" style="1" customWidth="1"/>
    <col min="15634" max="15634" width="6.28515625" style="1" customWidth="1"/>
    <col min="15635" max="15635" width="13.28515625" style="1" customWidth="1"/>
    <col min="15636" max="15636" width="9.140625" style="1"/>
    <col min="15637" max="15637" width="13.28515625" style="1" customWidth="1"/>
    <col min="15638" max="15638" width="9.140625" style="1"/>
    <col min="15639" max="15639" width="13" style="1" customWidth="1"/>
    <col min="15640" max="15641" width="9.140625" style="1"/>
    <col min="15642" max="15642" width="13.7109375" style="1" customWidth="1"/>
    <col min="15643" max="15876" width="9.140625" style="1"/>
    <col min="15877" max="15877" width="10.140625" style="1" customWidth="1"/>
    <col min="15878" max="15881" width="9.140625" style="1"/>
    <col min="15882" max="15882" width="7" style="1" customWidth="1"/>
    <col min="15883" max="15883" width="8.140625" style="1" customWidth="1"/>
    <col min="15884" max="15884" width="14.7109375" style="1" customWidth="1"/>
    <col min="15885" max="15885" width="12.28515625" style="1" customWidth="1"/>
    <col min="15886" max="15886" width="16.7109375" style="1" customWidth="1"/>
    <col min="15887" max="15887" width="13.85546875" style="1" customWidth="1"/>
    <col min="15888" max="15888" width="6.28515625" style="1" customWidth="1"/>
    <col min="15889" max="15889" width="12.7109375" style="1" customWidth="1"/>
    <col min="15890" max="15890" width="6.28515625" style="1" customWidth="1"/>
    <col min="15891" max="15891" width="13.28515625" style="1" customWidth="1"/>
    <col min="15892" max="15892" width="9.140625" style="1"/>
    <col min="15893" max="15893" width="13.28515625" style="1" customWidth="1"/>
    <col min="15894" max="15894" width="9.140625" style="1"/>
    <col min="15895" max="15895" width="13" style="1" customWidth="1"/>
    <col min="15896" max="15897" width="9.140625" style="1"/>
    <col min="15898" max="15898" width="13.7109375" style="1" customWidth="1"/>
    <col min="15899" max="16132" width="9.140625" style="1"/>
    <col min="16133" max="16133" width="10.140625" style="1" customWidth="1"/>
    <col min="16134" max="16137" width="9.140625" style="1"/>
    <col min="16138" max="16138" width="7" style="1" customWidth="1"/>
    <col min="16139" max="16139" width="8.140625" style="1" customWidth="1"/>
    <col min="16140" max="16140" width="14.7109375" style="1" customWidth="1"/>
    <col min="16141" max="16141" width="12.28515625" style="1" customWidth="1"/>
    <col min="16142" max="16142" width="16.7109375" style="1" customWidth="1"/>
    <col min="16143" max="16143" width="13.85546875" style="1" customWidth="1"/>
    <col min="16144" max="16144" width="6.28515625" style="1" customWidth="1"/>
    <col min="16145" max="16145" width="12.7109375" style="1" customWidth="1"/>
    <col min="16146" max="16146" width="6.28515625" style="1" customWidth="1"/>
    <col min="16147" max="16147" width="13.28515625" style="1" customWidth="1"/>
    <col min="16148" max="16148" width="9.140625" style="1"/>
    <col min="16149" max="16149" width="13.28515625" style="1" customWidth="1"/>
    <col min="16150" max="16150" width="9.140625" style="1"/>
    <col min="16151" max="16151" width="13" style="1" customWidth="1"/>
    <col min="16152" max="16153" width="9.140625" style="1"/>
    <col min="16154" max="16154" width="13.7109375" style="1" customWidth="1"/>
    <col min="16155" max="16384" width="9.140625" style="1"/>
  </cols>
  <sheetData>
    <row r="18" spans="6:14" ht="15" customHeight="1" x14ac:dyDescent="0.25"/>
    <row r="19" spans="6:14" ht="15" customHeight="1" x14ac:dyDescent="0.25"/>
    <row r="20" spans="6:14" ht="15" customHeight="1" x14ac:dyDescent="0.25"/>
    <row r="21" spans="6:14" ht="48.75" customHeight="1" x14ac:dyDescent="0.35">
      <c r="F21" s="45"/>
      <c r="G21" s="46" t="s">
        <v>19</v>
      </c>
      <c r="H21" s="46" t="s">
        <v>20</v>
      </c>
      <c r="I21" s="46" t="s">
        <v>21</v>
      </c>
      <c r="J21" s="36" t="s">
        <v>22</v>
      </c>
    </row>
    <row r="22" spans="6:14" ht="37.5" customHeight="1" x14ac:dyDescent="0.35">
      <c r="F22" s="45" t="s">
        <v>15</v>
      </c>
      <c r="G22" s="47">
        <v>10</v>
      </c>
      <c r="H22" s="47">
        <v>8</v>
      </c>
      <c r="I22" s="47">
        <v>6</v>
      </c>
      <c r="J22" s="21">
        <v>500</v>
      </c>
    </row>
    <row r="23" spans="6:14" ht="40.5" customHeight="1" x14ac:dyDescent="0.35">
      <c r="F23" s="45" t="s">
        <v>16</v>
      </c>
      <c r="G23" s="47">
        <v>16</v>
      </c>
      <c r="H23" s="47">
        <v>8</v>
      </c>
      <c r="I23" s="47">
        <v>6</v>
      </c>
      <c r="J23" s="21">
        <v>600</v>
      </c>
    </row>
    <row r="24" spans="6:14" ht="33.75" customHeight="1" x14ac:dyDescent="0.35">
      <c r="F24" s="45" t="s">
        <v>17</v>
      </c>
      <c r="G24" s="47">
        <v>18</v>
      </c>
      <c r="H24" s="47">
        <v>14</v>
      </c>
      <c r="I24" s="47">
        <v>10</v>
      </c>
      <c r="J24" s="59">
        <v>600</v>
      </c>
    </row>
    <row r="25" spans="6:14" ht="63" customHeight="1" x14ac:dyDescent="0.35">
      <c r="F25" s="35" t="s">
        <v>18</v>
      </c>
      <c r="G25" s="22">
        <v>600</v>
      </c>
      <c r="H25" s="22">
        <v>400</v>
      </c>
      <c r="I25" s="22">
        <v>400</v>
      </c>
      <c r="J25" s="60">
        <f>J22+J23+J24</f>
        <v>1700</v>
      </c>
      <c r="N25" s="10"/>
    </row>
    <row r="26" spans="6:14" ht="55.15" customHeight="1" x14ac:dyDescent="0.35">
      <c r="I26" s="60">
        <f>G25+H25+I25</f>
        <v>1400</v>
      </c>
      <c r="J26" s="98">
        <f>J25-I26</f>
        <v>300</v>
      </c>
      <c r="N26" s="10"/>
    </row>
    <row r="27" spans="6:14" ht="14.45" customHeight="1" x14ac:dyDescent="0.25"/>
    <row r="28" spans="6:14" ht="14.45" customHeight="1" x14ac:dyDescent="0.25"/>
    <row r="29" spans="6:14" ht="14.45" customHeight="1" x14ac:dyDescent="0.25"/>
    <row r="30" spans="6:14" ht="14.45" customHeight="1" x14ac:dyDescent="0.25"/>
    <row r="31" spans="6:14" ht="14.45" customHeight="1" x14ac:dyDescent="0.25"/>
    <row r="32" spans="6:14" ht="14.45" customHeight="1" x14ac:dyDescent="0.25"/>
    <row r="33" spans="1:17" ht="18" customHeight="1" x14ac:dyDescent="0.25"/>
    <row r="34" spans="1:17" ht="51" customHeight="1" x14ac:dyDescent="0.25">
      <c r="G34" s="46" t="s">
        <v>19</v>
      </c>
      <c r="H34" s="46" t="s">
        <v>20</v>
      </c>
      <c r="I34" s="46" t="s">
        <v>21</v>
      </c>
      <c r="J34" s="36" t="s">
        <v>22</v>
      </c>
    </row>
    <row r="35" spans="1:17" ht="40.5" customHeight="1" x14ac:dyDescent="0.35">
      <c r="A35" s="3"/>
      <c r="B35" s="3"/>
      <c r="C35" s="3"/>
      <c r="D35" s="3"/>
      <c r="E35" s="3"/>
      <c r="F35" s="45" t="s">
        <v>15</v>
      </c>
      <c r="G35" s="48">
        <v>500</v>
      </c>
      <c r="H35" s="48"/>
      <c r="I35" s="48"/>
      <c r="J35" s="21">
        <v>500</v>
      </c>
    </row>
    <row r="36" spans="1:17" ht="32.25" customHeight="1" x14ac:dyDescent="0.35">
      <c r="A36" s="3"/>
      <c r="B36" s="3"/>
      <c r="C36" s="3"/>
      <c r="D36" s="3"/>
      <c r="E36" s="3"/>
      <c r="F36" s="45" t="s">
        <v>16</v>
      </c>
      <c r="G36" s="48">
        <v>100</v>
      </c>
      <c r="H36" s="48">
        <v>400</v>
      </c>
      <c r="I36" s="48">
        <v>100</v>
      </c>
      <c r="J36" s="21">
        <v>600</v>
      </c>
      <c r="K36" s="3"/>
    </row>
    <row r="37" spans="1:17" ht="37.5" customHeight="1" x14ac:dyDescent="0.35">
      <c r="A37" s="3"/>
      <c r="B37" s="3"/>
      <c r="C37" s="3"/>
      <c r="D37" s="3"/>
      <c r="E37" s="3"/>
      <c r="F37" s="45" t="s">
        <v>17</v>
      </c>
      <c r="G37" s="48"/>
      <c r="H37" s="48"/>
      <c r="I37" s="48">
        <v>300</v>
      </c>
      <c r="J37" s="21">
        <v>600</v>
      </c>
      <c r="K37" s="3"/>
    </row>
    <row r="38" spans="1:17" ht="63" customHeight="1" x14ac:dyDescent="0.25">
      <c r="A38" s="3"/>
      <c r="B38" s="3"/>
      <c r="C38" s="3"/>
      <c r="D38" s="3"/>
      <c r="E38" s="3"/>
      <c r="F38" s="35" t="s">
        <v>18</v>
      </c>
      <c r="G38" s="22">
        <v>600</v>
      </c>
      <c r="H38" s="22">
        <v>400</v>
      </c>
      <c r="I38" s="22">
        <v>400</v>
      </c>
      <c r="K38" s="3"/>
    </row>
    <row r="39" spans="1:17" ht="36.75" customHeight="1" x14ac:dyDescent="0.25">
      <c r="A39" s="3"/>
      <c r="B39" s="3"/>
      <c r="C39" s="3"/>
      <c r="D39" s="3"/>
      <c r="E39" s="3"/>
      <c r="H39" s="3"/>
      <c r="I39" s="3"/>
      <c r="J39" s="3"/>
      <c r="K39" s="3"/>
    </row>
    <row r="40" spans="1:17" ht="25.5" customHeight="1" x14ac:dyDescent="0.25">
      <c r="B40" s="3"/>
      <c r="C40" s="3"/>
      <c r="D40" s="3"/>
      <c r="E40" s="3"/>
      <c r="F40" s="3"/>
      <c r="G40" s="3"/>
      <c r="H40" s="3"/>
      <c r="I40" s="3"/>
      <c r="J40" s="38"/>
      <c r="K40" s="3"/>
    </row>
    <row r="41" spans="1:17" ht="48" customHeight="1" x14ac:dyDescent="0.25">
      <c r="B41" s="3"/>
      <c r="C41" s="3"/>
      <c r="D41" s="3"/>
      <c r="E41" s="3"/>
      <c r="G41" s="46" t="s">
        <v>19</v>
      </c>
      <c r="H41" s="46" t="s">
        <v>20</v>
      </c>
      <c r="I41" s="46" t="s">
        <v>21</v>
      </c>
      <c r="J41" s="36" t="s">
        <v>22</v>
      </c>
      <c r="K41" s="3"/>
      <c r="L41" s="3"/>
    </row>
    <row r="42" spans="1:17" ht="42" customHeight="1" x14ac:dyDescent="0.35">
      <c r="B42" s="3"/>
      <c r="C42" s="3"/>
      <c r="D42" s="103"/>
      <c r="E42" s="103"/>
      <c r="F42" s="45" t="s">
        <v>15</v>
      </c>
      <c r="G42" s="49">
        <f>G22*G35</f>
        <v>5000</v>
      </c>
      <c r="H42" s="49"/>
      <c r="I42" s="49"/>
      <c r="J42" s="21">
        <v>500</v>
      </c>
      <c r="K42" s="3"/>
      <c r="L42" s="3"/>
    </row>
    <row r="43" spans="1:17" ht="36.75" customHeight="1" x14ac:dyDescent="0.35">
      <c r="B43" s="3"/>
      <c r="C43" s="3"/>
      <c r="D43" s="103"/>
      <c r="E43" s="103"/>
      <c r="F43" s="45" t="s">
        <v>16</v>
      </c>
      <c r="G43" s="49">
        <f>G23*G36</f>
        <v>1600</v>
      </c>
      <c r="H43" s="49">
        <f>H23*H36</f>
        <v>3200</v>
      </c>
      <c r="I43" s="49">
        <f>I36*I23</f>
        <v>600</v>
      </c>
      <c r="J43" s="21">
        <v>600</v>
      </c>
      <c r="K43" s="3"/>
      <c r="L43" s="3"/>
      <c r="M43" s="3"/>
      <c r="N43" s="3"/>
      <c r="O43" s="3"/>
      <c r="P43" s="3"/>
      <c r="Q43" s="3"/>
    </row>
    <row r="44" spans="1:17" ht="35.25" customHeight="1" x14ac:dyDescent="0.35">
      <c r="B44" s="3"/>
      <c r="C44" s="3"/>
      <c r="D44" s="3"/>
      <c r="E44" s="3"/>
      <c r="F44" s="45" t="s">
        <v>17</v>
      </c>
      <c r="G44" s="49"/>
      <c r="H44" s="49"/>
      <c r="I44" s="49">
        <f>I37*I24</f>
        <v>3000</v>
      </c>
      <c r="J44" s="21">
        <v>600</v>
      </c>
      <c r="K44" s="3"/>
      <c r="L44" s="4"/>
      <c r="M44" s="6"/>
      <c r="N44" s="6"/>
      <c r="O44" s="4"/>
      <c r="P44" s="4"/>
      <c r="Q44" s="3"/>
    </row>
    <row r="45" spans="1:17" ht="51" x14ac:dyDescent="0.25">
      <c r="F45" s="35" t="s">
        <v>18</v>
      </c>
      <c r="G45" s="22">
        <v>600</v>
      </c>
      <c r="H45" s="22">
        <v>400</v>
      </c>
      <c r="I45" s="22">
        <v>400</v>
      </c>
      <c r="L45" s="4"/>
      <c r="M45" s="6"/>
      <c r="N45" s="6"/>
      <c r="O45" s="4"/>
      <c r="P45" s="4"/>
    </row>
    <row r="46" spans="1:17" x14ac:dyDescent="0.25">
      <c r="L46" s="4"/>
      <c r="M46" s="6"/>
      <c r="N46" s="6"/>
      <c r="O46" s="4"/>
      <c r="P46" s="4"/>
    </row>
    <row r="47" spans="1:17" x14ac:dyDescent="0.25">
      <c r="L47" s="4"/>
      <c r="M47" s="6"/>
      <c r="N47" s="6"/>
      <c r="O47" s="4"/>
      <c r="P47" s="4"/>
    </row>
    <row r="48" spans="1:17" x14ac:dyDescent="0.25">
      <c r="L48" s="4"/>
      <c r="M48" s="6"/>
      <c r="N48" s="6"/>
      <c r="O48" s="4"/>
      <c r="P48" s="4"/>
    </row>
    <row r="49" spans="6:18" x14ac:dyDescent="0.25">
      <c r="L49" s="4"/>
      <c r="M49" s="5"/>
      <c r="N49" s="4"/>
      <c r="O49" s="4"/>
      <c r="P49" s="4"/>
    </row>
    <row r="50" spans="6:18" ht="25.5" customHeight="1" x14ac:dyDescent="0.25">
      <c r="F50" s="104" t="s">
        <v>45</v>
      </c>
      <c r="G50" s="106">
        <f>G42+G43+H43+I43+I44</f>
        <v>13400</v>
      </c>
      <c r="L50" s="4"/>
      <c r="M50" s="5"/>
      <c r="N50" s="4"/>
      <c r="O50" s="4"/>
      <c r="P50" s="4"/>
    </row>
    <row r="51" spans="6:18" x14ac:dyDescent="0.25">
      <c r="F51" s="105"/>
      <c r="G51" s="107"/>
    </row>
    <row r="53" spans="6:18" x14ac:dyDescent="0.25">
      <c r="R53" s="13"/>
    </row>
  </sheetData>
  <mergeCells count="3">
    <mergeCell ref="D42:E43"/>
    <mergeCell ref="F50:F51"/>
    <mergeCell ref="G50:G51"/>
  </mergeCells>
  <pageMargins left="0.7" right="0.7" top="0.75" bottom="0.75" header="0.3" footer="0.3"/>
  <pageSetup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2B15E-6408-4667-9B73-B30BC07B141C}">
  <sheetPr>
    <pageSetUpPr fitToPage="1"/>
  </sheetPr>
  <dimension ref="D13:AS50"/>
  <sheetViews>
    <sheetView zoomScale="50" zoomScaleNormal="50" workbookViewId="0">
      <selection activeCell="AC31" sqref="AC31"/>
    </sheetView>
  </sheetViews>
  <sheetFormatPr defaultColWidth="9.140625" defaultRowHeight="15" x14ac:dyDescent="0.25"/>
  <cols>
    <col min="1" max="1" width="9.140625" style="1"/>
    <col min="2" max="2" width="13" style="1" customWidth="1"/>
    <col min="3" max="3" width="10.42578125" style="1" customWidth="1"/>
    <col min="4" max="4" width="12.85546875" style="1" customWidth="1"/>
    <col min="5" max="5" width="12" style="1" customWidth="1"/>
    <col min="6" max="6" width="11.5703125" style="1" customWidth="1"/>
    <col min="7" max="7" width="17.140625" style="1" customWidth="1"/>
    <col min="8" max="8" width="18" style="1" customWidth="1"/>
    <col min="9" max="9" width="19.140625" style="1" customWidth="1"/>
    <col min="10" max="10" width="11.42578125" style="1" customWidth="1"/>
    <col min="11" max="11" width="29.28515625" style="1" customWidth="1"/>
    <col min="12" max="12" width="12.5703125" style="1" customWidth="1"/>
    <col min="13" max="13" width="13.7109375" style="1" customWidth="1"/>
    <col min="14" max="14" width="12.42578125" style="1" customWidth="1"/>
    <col min="15" max="15" width="17" style="1" customWidth="1"/>
    <col min="16" max="16" width="11.140625" style="1" customWidth="1"/>
    <col min="17" max="17" width="11" style="1" customWidth="1"/>
    <col min="18" max="18" width="12.85546875" style="1" customWidth="1"/>
    <col min="19" max="19" width="8.28515625" style="1" customWidth="1"/>
    <col min="20" max="20" width="9.140625" style="1"/>
    <col min="21" max="21" width="7" style="1" customWidth="1"/>
    <col min="22" max="22" width="7.85546875" style="1" customWidth="1"/>
    <col min="23" max="23" width="8.140625" style="1" customWidth="1"/>
    <col min="24" max="24" width="7.5703125" style="1" customWidth="1"/>
    <col min="25" max="25" width="8.7109375" style="1" customWidth="1"/>
    <col min="26" max="26" width="7.140625" style="1" customWidth="1"/>
    <col min="27" max="27" width="6.42578125" style="1" customWidth="1"/>
    <col min="28" max="263" width="9.140625" style="1"/>
    <col min="264" max="264" width="10.140625" style="1" customWidth="1"/>
    <col min="265" max="268" width="9.140625" style="1"/>
    <col min="269" max="269" width="13.7109375" style="1" customWidth="1"/>
    <col min="270" max="270" width="12.42578125" style="1" customWidth="1"/>
    <col min="271" max="273" width="11.140625" style="1" customWidth="1"/>
    <col min="274" max="274" width="12.28515625" style="1" customWidth="1"/>
    <col min="275" max="275" width="13" style="1" customWidth="1"/>
    <col min="276" max="276" width="11.42578125" style="1" customWidth="1"/>
    <col min="277" max="277" width="11.140625" style="1" customWidth="1"/>
    <col min="278" max="278" width="12.28515625" style="1" customWidth="1"/>
    <col min="279" max="279" width="10.42578125" style="1" customWidth="1"/>
    <col min="280" max="280" width="13.7109375" style="1" customWidth="1"/>
    <col min="281" max="281" width="17.28515625" style="1" customWidth="1"/>
    <col min="282" max="282" width="13.42578125" style="1" customWidth="1"/>
    <col min="283" max="519" width="9.140625" style="1"/>
    <col min="520" max="520" width="10.140625" style="1" customWidth="1"/>
    <col min="521" max="524" width="9.140625" style="1"/>
    <col min="525" max="525" width="13.7109375" style="1" customWidth="1"/>
    <col min="526" max="526" width="12.42578125" style="1" customWidth="1"/>
    <col min="527" max="529" width="11.140625" style="1" customWidth="1"/>
    <col min="530" max="530" width="12.28515625" style="1" customWidth="1"/>
    <col min="531" max="531" width="13" style="1" customWidth="1"/>
    <col min="532" max="532" width="11.42578125" style="1" customWidth="1"/>
    <col min="533" max="533" width="11.140625" style="1" customWidth="1"/>
    <col min="534" max="534" width="12.28515625" style="1" customWidth="1"/>
    <col min="535" max="535" width="10.42578125" style="1" customWidth="1"/>
    <col min="536" max="536" width="13.7109375" style="1" customWidth="1"/>
    <col min="537" max="537" width="17.28515625" style="1" customWidth="1"/>
    <col min="538" max="538" width="13.42578125" style="1" customWidth="1"/>
    <col min="539" max="775" width="9.140625" style="1"/>
    <col min="776" max="776" width="10.140625" style="1" customWidth="1"/>
    <col min="777" max="780" width="9.140625" style="1"/>
    <col min="781" max="781" width="13.7109375" style="1" customWidth="1"/>
    <col min="782" max="782" width="12.42578125" style="1" customWidth="1"/>
    <col min="783" max="785" width="11.140625" style="1" customWidth="1"/>
    <col min="786" max="786" width="12.28515625" style="1" customWidth="1"/>
    <col min="787" max="787" width="13" style="1" customWidth="1"/>
    <col min="788" max="788" width="11.42578125" style="1" customWidth="1"/>
    <col min="789" max="789" width="11.140625" style="1" customWidth="1"/>
    <col min="790" max="790" width="12.28515625" style="1" customWidth="1"/>
    <col min="791" max="791" width="10.42578125" style="1" customWidth="1"/>
    <col min="792" max="792" width="13.7109375" style="1" customWidth="1"/>
    <col min="793" max="793" width="17.28515625" style="1" customWidth="1"/>
    <col min="794" max="794" width="13.42578125" style="1" customWidth="1"/>
    <col min="795" max="1031" width="9.140625" style="1"/>
    <col min="1032" max="1032" width="10.140625" style="1" customWidth="1"/>
    <col min="1033" max="1036" width="9.140625" style="1"/>
    <col min="1037" max="1037" width="13.7109375" style="1" customWidth="1"/>
    <col min="1038" max="1038" width="12.42578125" style="1" customWidth="1"/>
    <col min="1039" max="1041" width="11.140625" style="1" customWidth="1"/>
    <col min="1042" max="1042" width="12.28515625" style="1" customWidth="1"/>
    <col min="1043" max="1043" width="13" style="1" customWidth="1"/>
    <col min="1044" max="1044" width="11.42578125" style="1" customWidth="1"/>
    <col min="1045" max="1045" width="11.140625" style="1" customWidth="1"/>
    <col min="1046" max="1046" width="12.28515625" style="1" customWidth="1"/>
    <col min="1047" max="1047" width="10.42578125" style="1" customWidth="1"/>
    <col min="1048" max="1048" width="13.7109375" style="1" customWidth="1"/>
    <col min="1049" max="1049" width="17.28515625" style="1" customWidth="1"/>
    <col min="1050" max="1050" width="13.42578125" style="1" customWidth="1"/>
    <col min="1051" max="1287" width="9.140625" style="1"/>
    <col min="1288" max="1288" width="10.140625" style="1" customWidth="1"/>
    <col min="1289" max="1292" width="9.140625" style="1"/>
    <col min="1293" max="1293" width="13.7109375" style="1" customWidth="1"/>
    <col min="1294" max="1294" width="12.42578125" style="1" customWidth="1"/>
    <col min="1295" max="1297" width="11.140625" style="1" customWidth="1"/>
    <col min="1298" max="1298" width="12.28515625" style="1" customWidth="1"/>
    <col min="1299" max="1299" width="13" style="1" customWidth="1"/>
    <col min="1300" max="1300" width="11.42578125" style="1" customWidth="1"/>
    <col min="1301" max="1301" width="11.140625" style="1" customWidth="1"/>
    <col min="1302" max="1302" width="12.28515625" style="1" customWidth="1"/>
    <col min="1303" max="1303" width="10.42578125" style="1" customWidth="1"/>
    <col min="1304" max="1304" width="13.7109375" style="1" customWidth="1"/>
    <col min="1305" max="1305" width="17.28515625" style="1" customWidth="1"/>
    <col min="1306" max="1306" width="13.42578125" style="1" customWidth="1"/>
    <col min="1307" max="1543" width="9.140625" style="1"/>
    <col min="1544" max="1544" width="10.140625" style="1" customWidth="1"/>
    <col min="1545" max="1548" width="9.140625" style="1"/>
    <col min="1549" max="1549" width="13.7109375" style="1" customWidth="1"/>
    <col min="1550" max="1550" width="12.42578125" style="1" customWidth="1"/>
    <col min="1551" max="1553" width="11.140625" style="1" customWidth="1"/>
    <col min="1554" max="1554" width="12.28515625" style="1" customWidth="1"/>
    <col min="1555" max="1555" width="13" style="1" customWidth="1"/>
    <col min="1556" max="1556" width="11.42578125" style="1" customWidth="1"/>
    <col min="1557" max="1557" width="11.140625" style="1" customWidth="1"/>
    <col min="1558" max="1558" width="12.28515625" style="1" customWidth="1"/>
    <col min="1559" max="1559" width="10.42578125" style="1" customWidth="1"/>
    <col min="1560" max="1560" width="13.7109375" style="1" customWidth="1"/>
    <col min="1561" max="1561" width="17.28515625" style="1" customWidth="1"/>
    <col min="1562" max="1562" width="13.42578125" style="1" customWidth="1"/>
    <col min="1563" max="1799" width="9.140625" style="1"/>
    <col min="1800" max="1800" width="10.140625" style="1" customWidth="1"/>
    <col min="1801" max="1804" width="9.140625" style="1"/>
    <col min="1805" max="1805" width="13.7109375" style="1" customWidth="1"/>
    <col min="1806" max="1806" width="12.42578125" style="1" customWidth="1"/>
    <col min="1807" max="1809" width="11.140625" style="1" customWidth="1"/>
    <col min="1810" max="1810" width="12.28515625" style="1" customWidth="1"/>
    <col min="1811" max="1811" width="13" style="1" customWidth="1"/>
    <col min="1812" max="1812" width="11.42578125" style="1" customWidth="1"/>
    <col min="1813" max="1813" width="11.140625" style="1" customWidth="1"/>
    <col min="1814" max="1814" width="12.28515625" style="1" customWidth="1"/>
    <col min="1815" max="1815" width="10.42578125" style="1" customWidth="1"/>
    <col min="1816" max="1816" width="13.7109375" style="1" customWidth="1"/>
    <col min="1817" max="1817" width="17.28515625" style="1" customWidth="1"/>
    <col min="1818" max="1818" width="13.42578125" style="1" customWidth="1"/>
    <col min="1819" max="2055" width="9.140625" style="1"/>
    <col min="2056" max="2056" width="10.140625" style="1" customWidth="1"/>
    <col min="2057" max="2060" width="9.140625" style="1"/>
    <col min="2061" max="2061" width="13.7109375" style="1" customWidth="1"/>
    <col min="2062" max="2062" width="12.42578125" style="1" customWidth="1"/>
    <col min="2063" max="2065" width="11.140625" style="1" customWidth="1"/>
    <col min="2066" max="2066" width="12.28515625" style="1" customWidth="1"/>
    <col min="2067" max="2067" width="13" style="1" customWidth="1"/>
    <col min="2068" max="2068" width="11.42578125" style="1" customWidth="1"/>
    <col min="2069" max="2069" width="11.140625" style="1" customWidth="1"/>
    <col min="2070" max="2070" width="12.28515625" style="1" customWidth="1"/>
    <col min="2071" max="2071" width="10.42578125" style="1" customWidth="1"/>
    <col min="2072" max="2072" width="13.7109375" style="1" customWidth="1"/>
    <col min="2073" max="2073" width="17.28515625" style="1" customWidth="1"/>
    <col min="2074" max="2074" width="13.42578125" style="1" customWidth="1"/>
    <col min="2075" max="2311" width="9.140625" style="1"/>
    <col min="2312" max="2312" width="10.140625" style="1" customWidth="1"/>
    <col min="2313" max="2316" width="9.140625" style="1"/>
    <col min="2317" max="2317" width="13.7109375" style="1" customWidth="1"/>
    <col min="2318" max="2318" width="12.42578125" style="1" customWidth="1"/>
    <col min="2319" max="2321" width="11.140625" style="1" customWidth="1"/>
    <col min="2322" max="2322" width="12.28515625" style="1" customWidth="1"/>
    <col min="2323" max="2323" width="13" style="1" customWidth="1"/>
    <col min="2324" max="2324" width="11.42578125" style="1" customWidth="1"/>
    <col min="2325" max="2325" width="11.140625" style="1" customWidth="1"/>
    <col min="2326" max="2326" width="12.28515625" style="1" customWidth="1"/>
    <col min="2327" max="2327" width="10.42578125" style="1" customWidth="1"/>
    <col min="2328" max="2328" width="13.7109375" style="1" customWidth="1"/>
    <col min="2329" max="2329" width="17.28515625" style="1" customWidth="1"/>
    <col min="2330" max="2330" width="13.42578125" style="1" customWidth="1"/>
    <col min="2331" max="2567" width="9.140625" style="1"/>
    <col min="2568" max="2568" width="10.140625" style="1" customWidth="1"/>
    <col min="2569" max="2572" width="9.140625" style="1"/>
    <col min="2573" max="2573" width="13.7109375" style="1" customWidth="1"/>
    <col min="2574" max="2574" width="12.42578125" style="1" customWidth="1"/>
    <col min="2575" max="2577" width="11.140625" style="1" customWidth="1"/>
    <col min="2578" max="2578" width="12.28515625" style="1" customWidth="1"/>
    <col min="2579" max="2579" width="13" style="1" customWidth="1"/>
    <col min="2580" max="2580" width="11.42578125" style="1" customWidth="1"/>
    <col min="2581" max="2581" width="11.140625" style="1" customWidth="1"/>
    <col min="2582" max="2582" width="12.28515625" style="1" customWidth="1"/>
    <col min="2583" max="2583" width="10.42578125" style="1" customWidth="1"/>
    <col min="2584" max="2584" width="13.7109375" style="1" customWidth="1"/>
    <col min="2585" max="2585" width="17.28515625" style="1" customWidth="1"/>
    <col min="2586" max="2586" width="13.42578125" style="1" customWidth="1"/>
    <col min="2587" max="2823" width="9.140625" style="1"/>
    <col min="2824" max="2824" width="10.140625" style="1" customWidth="1"/>
    <col min="2825" max="2828" width="9.140625" style="1"/>
    <col min="2829" max="2829" width="13.7109375" style="1" customWidth="1"/>
    <col min="2830" max="2830" width="12.42578125" style="1" customWidth="1"/>
    <col min="2831" max="2833" width="11.140625" style="1" customWidth="1"/>
    <col min="2834" max="2834" width="12.28515625" style="1" customWidth="1"/>
    <col min="2835" max="2835" width="13" style="1" customWidth="1"/>
    <col min="2836" max="2836" width="11.42578125" style="1" customWidth="1"/>
    <col min="2837" max="2837" width="11.140625" style="1" customWidth="1"/>
    <col min="2838" max="2838" width="12.28515625" style="1" customWidth="1"/>
    <col min="2839" max="2839" width="10.42578125" style="1" customWidth="1"/>
    <col min="2840" max="2840" width="13.7109375" style="1" customWidth="1"/>
    <col min="2841" max="2841" width="17.28515625" style="1" customWidth="1"/>
    <col min="2842" max="2842" width="13.42578125" style="1" customWidth="1"/>
    <col min="2843" max="3079" width="9.140625" style="1"/>
    <col min="3080" max="3080" width="10.140625" style="1" customWidth="1"/>
    <col min="3081" max="3084" width="9.140625" style="1"/>
    <col min="3085" max="3085" width="13.7109375" style="1" customWidth="1"/>
    <col min="3086" max="3086" width="12.42578125" style="1" customWidth="1"/>
    <col min="3087" max="3089" width="11.140625" style="1" customWidth="1"/>
    <col min="3090" max="3090" width="12.28515625" style="1" customWidth="1"/>
    <col min="3091" max="3091" width="13" style="1" customWidth="1"/>
    <col min="3092" max="3092" width="11.42578125" style="1" customWidth="1"/>
    <col min="3093" max="3093" width="11.140625" style="1" customWidth="1"/>
    <col min="3094" max="3094" width="12.28515625" style="1" customWidth="1"/>
    <col min="3095" max="3095" width="10.42578125" style="1" customWidth="1"/>
    <col min="3096" max="3096" width="13.7109375" style="1" customWidth="1"/>
    <col min="3097" max="3097" width="17.28515625" style="1" customWidth="1"/>
    <col min="3098" max="3098" width="13.42578125" style="1" customWidth="1"/>
    <col min="3099" max="3335" width="9.140625" style="1"/>
    <col min="3336" max="3336" width="10.140625" style="1" customWidth="1"/>
    <col min="3337" max="3340" width="9.140625" style="1"/>
    <col min="3341" max="3341" width="13.7109375" style="1" customWidth="1"/>
    <col min="3342" max="3342" width="12.42578125" style="1" customWidth="1"/>
    <col min="3343" max="3345" width="11.140625" style="1" customWidth="1"/>
    <col min="3346" max="3346" width="12.28515625" style="1" customWidth="1"/>
    <col min="3347" max="3347" width="13" style="1" customWidth="1"/>
    <col min="3348" max="3348" width="11.42578125" style="1" customWidth="1"/>
    <col min="3349" max="3349" width="11.140625" style="1" customWidth="1"/>
    <col min="3350" max="3350" width="12.28515625" style="1" customWidth="1"/>
    <col min="3351" max="3351" width="10.42578125" style="1" customWidth="1"/>
    <col min="3352" max="3352" width="13.7109375" style="1" customWidth="1"/>
    <col min="3353" max="3353" width="17.28515625" style="1" customWidth="1"/>
    <col min="3354" max="3354" width="13.42578125" style="1" customWidth="1"/>
    <col min="3355" max="3591" width="9.140625" style="1"/>
    <col min="3592" max="3592" width="10.140625" style="1" customWidth="1"/>
    <col min="3593" max="3596" width="9.140625" style="1"/>
    <col min="3597" max="3597" width="13.7109375" style="1" customWidth="1"/>
    <col min="3598" max="3598" width="12.42578125" style="1" customWidth="1"/>
    <col min="3599" max="3601" width="11.140625" style="1" customWidth="1"/>
    <col min="3602" max="3602" width="12.28515625" style="1" customWidth="1"/>
    <col min="3603" max="3603" width="13" style="1" customWidth="1"/>
    <col min="3604" max="3604" width="11.42578125" style="1" customWidth="1"/>
    <col min="3605" max="3605" width="11.140625" style="1" customWidth="1"/>
    <col min="3606" max="3606" width="12.28515625" style="1" customWidth="1"/>
    <col min="3607" max="3607" width="10.42578125" style="1" customWidth="1"/>
    <col min="3608" max="3608" width="13.7109375" style="1" customWidth="1"/>
    <col min="3609" max="3609" width="17.28515625" style="1" customWidth="1"/>
    <col min="3610" max="3610" width="13.42578125" style="1" customWidth="1"/>
    <col min="3611" max="3847" width="9.140625" style="1"/>
    <col min="3848" max="3848" width="10.140625" style="1" customWidth="1"/>
    <col min="3849" max="3852" width="9.140625" style="1"/>
    <col min="3853" max="3853" width="13.7109375" style="1" customWidth="1"/>
    <col min="3854" max="3854" width="12.42578125" style="1" customWidth="1"/>
    <col min="3855" max="3857" width="11.140625" style="1" customWidth="1"/>
    <col min="3858" max="3858" width="12.28515625" style="1" customWidth="1"/>
    <col min="3859" max="3859" width="13" style="1" customWidth="1"/>
    <col min="3860" max="3860" width="11.42578125" style="1" customWidth="1"/>
    <col min="3861" max="3861" width="11.140625" style="1" customWidth="1"/>
    <col min="3862" max="3862" width="12.28515625" style="1" customWidth="1"/>
    <col min="3863" max="3863" width="10.42578125" style="1" customWidth="1"/>
    <col min="3864" max="3864" width="13.7109375" style="1" customWidth="1"/>
    <col min="3865" max="3865" width="17.28515625" style="1" customWidth="1"/>
    <col min="3866" max="3866" width="13.42578125" style="1" customWidth="1"/>
    <col min="3867" max="4103" width="9.140625" style="1"/>
    <col min="4104" max="4104" width="10.140625" style="1" customWidth="1"/>
    <col min="4105" max="4108" width="9.140625" style="1"/>
    <col min="4109" max="4109" width="13.7109375" style="1" customWidth="1"/>
    <col min="4110" max="4110" width="12.42578125" style="1" customWidth="1"/>
    <col min="4111" max="4113" width="11.140625" style="1" customWidth="1"/>
    <col min="4114" max="4114" width="12.28515625" style="1" customWidth="1"/>
    <col min="4115" max="4115" width="13" style="1" customWidth="1"/>
    <col min="4116" max="4116" width="11.42578125" style="1" customWidth="1"/>
    <col min="4117" max="4117" width="11.140625" style="1" customWidth="1"/>
    <col min="4118" max="4118" width="12.28515625" style="1" customWidth="1"/>
    <col min="4119" max="4119" width="10.42578125" style="1" customWidth="1"/>
    <col min="4120" max="4120" width="13.7109375" style="1" customWidth="1"/>
    <col min="4121" max="4121" width="17.28515625" style="1" customWidth="1"/>
    <col min="4122" max="4122" width="13.42578125" style="1" customWidth="1"/>
    <col min="4123" max="4359" width="9.140625" style="1"/>
    <col min="4360" max="4360" width="10.140625" style="1" customWidth="1"/>
    <col min="4361" max="4364" width="9.140625" style="1"/>
    <col min="4365" max="4365" width="13.7109375" style="1" customWidth="1"/>
    <col min="4366" max="4366" width="12.42578125" style="1" customWidth="1"/>
    <col min="4367" max="4369" width="11.140625" style="1" customWidth="1"/>
    <col min="4370" max="4370" width="12.28515625" style="1" customWidth="1"/>
    <col min="4371" max="4371" width="13" style="1" customWidth="1"/>
    <col min="4372" max="4372" width="11.42578125" style="1" customWidth="1"/>
    <col min="4373" max="4373" width="11.140625" style="1" customWidth="1"/>
    <col min="4374" max="4374" width="12.28515625" style="1" customWidth="1"/>
    <col min="4375" max="4375" width="10.42578125" style="1" customWidth="1"/>
    <col min="4376" max="4376" width="13.7109375" style="1" customWidth="1"/>
    <col min="4377" max="4377" width="17.28515625" style="1" customWidth="1"/>
    <col min="4378" max="4378" width="13.42578125" style="1" customWidth="1"/>
    <col min="4379" max="4615" width="9.140625" style="1"/>
    <col min="4616" max="4616" width="10.140625" style="1" customWidth="1"/>
    <col min="4617" max="4620" width="9.140625" style="1"/>
    <col min="4621" max="4621" width="13.7109375" style="1" customWidth="1"/>
    <col min="4622" max="4622" width="12.42578125" style="1" customWidth="1"/>
    <col min="4623" max="4625" width="11.140625" style="1" customWidth="1"/>
    <col min="4626" max="4626" width="12.28515625" style="1" customWidth="1"/>
    <col min="4627" max="4627" width="13" style="1" customWidth="1"/>
    <col min="4628" max="4628" width="11.42578125" style="1" customWidth="1"/>
    <col min="4629" max="4629" width="11.140625" style="1" customWidth="1"/>
    <col min="4630" max="4630" width="12.28515625" style="1" customWidth="1"/>
    <col min="4631" max="4631" width="10.42578125" style="1" customWidth="1"/>
    <col min="4632" max="4632" width="13.7109375" style="1" customWidth="1"/>
    <col min="4633" max="4633" width="17.28515625" style="1" customWidth="1"/>
    <col min="4634" max="4634" width="13.42578125" style="1" customWidth="1"/>
    <col min="4635" max="4871" width="9.140625" style="1"/>
    <col min="4872" max="4872" width="10.140625" style="1" customWidth="1"/>
    <col min="4873" max="4876" width="9.140625" style="1"/>
    <col min="4877" max="4877" width="13.7109375" style="1" customWidth="1"/>
    <col min="4878" max="4878" width="12.42578125" style="1" customWidth="1"/>
    <col min="4879" max="4881" width="11.140625" style="1" customWidth="1"/>
    <col min="4882" max="4882" width="12.28515625" style="1" customWidth="1"/>
    <col min="4883" max="4883" width="13" style="1" customWidth="1"/>
    <col min="4884" max="4884" width="11.42578125" style="1" customWidth="1"/>
    <col min="4885" max="4885" width="11.140625" style="1" customWidth="1"/>
    <col min="4886" max="4886" width="12.28515625" style="1" customWidth="1"/>
    <col min="4887" max="4887" width="10.42578125" style="1" customWidth="1"/>
    <col min="4888" max="4888" width="13.7109375" style="1" customWidth="1"/>
    <col min="4889" max="4889" width="17.28515625" style="1" customWidth="1"/>
    <col min="4890" max="4890" width="13.42578125" style="1" customWidth="1"/>
    <col min="4891" max="5127" width="9.140625" style="1"/>
    <col min="5128" max="5128" width="10.140625" style="1" customWidth="1"/>
    <col min="5129" max="5132" width="9.140625" style="1"/>
    <col min="5133" max="5133" width="13.7109375" style="1" customWidth="1"/>
    <col min="5134" max="5134" width="12.42578125" style="1" customWidth="1"/>
    <col min="5135" max="5137" width="11.140625" style="1" customWidth="1"/>
    <col min="5138" max="5138" width="12.28515625" style="1" customWidth="1"/>
    <col min="5139" max="5139" width="13" style="1" customWidth="1"/>
    <col min="5140" max="5140" width="11.42578125" style="1" customWidth="1"/>
    <col min="5141" max="5141" width="11.140625" style="1" customWidth="1"/>
    <col min="5142" max="5142" width="12.28515625" style="1" customWidth="1"/>
    <col min="5143" max="5143" width="10.42578125" style="1" customWidth="1"/>
    <col min="5144" max="5144" width="13.7109375" style="1" customWidth="1"/>
    <col min="5145" max="5145" width="17.28515625" style="1" customWidth="1"/>
    <col min="5146" max="5146" width="13.42578125" style="1" customWidth="1"/>
    <col min="5147" max="5383" width="9.140625" style="1"/>
    <col min="5384" max="5384" width="10.140625" style="1" customWidth="1"/>
    <col min="5385" max="5388" width="9.140625" style="1"/>
    <col min="5389" max="5389" width="13.7109375" style="1" customWidth="1"/>
    <col min="5390" max="5390" width="12.42578125" style="1" customWidth="1"/>
    <col min="5391" max="5393" width="11.140625" style="1" customWidth="1"/>
    <col min="5394" max="5394" width="12.28515625" style="1" customWidth="1"/>
    <col min="5395" max="5395" width="13" style="1" customWidth="1"/>
    <col min="5396" max="5396" width="11.42578125" style="1" customWidth="1"/>
    <col min="5397" max="5397" width="11.140625" style="1" customWidth="1"/>
    <col min="5398" max="5398" width="12.28515625" style="1" customWidth="1"/>
    <col min="5399" max="5399" width="10.42578125" style="1" customWidth="1"/>
    <col min="5400" max="5400" width="13.7109375" style="1" customWidth="1"/>
    <col min="5401" max="5401" width="17.28515625" style="1" customWidth="1"/>
    <col min="5402" max="5402" width="13.42578125" style="1" customWidth="1"/>
    <col min="5403" max="5639" width="9.140625" style="1"/>
    <col min="5640" max="5640" width="10.140625" style="1" customWidth="1"/>
    <col min="5641" max="5644" width="9.140625" style="1"/>
    <col min="5645" max="5645" width="13.7109375" style="1" customWidth="1"/>
    <col min="5646" max="5646" width="12.42578125" style="1" customWidth="1"/>
    <col min="5647" max="5649" width="11.140625" style="1" customWidth="1"/>
    <col min="5650" max="5650" width="12.28515625" style="1" customWidth="1"/>
    <col min="5651" max="5651" width="13" style="1" customWidth="1"/>
    <col min="5652" max="5652" width="11.42578125" style="1" customWidth="1"/>
    <col min="5653" max="5653" width="11.140625" style="1" customWidth="1"/>
    <col min="5654" max="5654" width="12.28515625" style="1" customWidth="1"/>
    <col min="5655" max="5655" width="10.42578125" style="1" customWidth="1"/>
    <col min="5656" max="5656" width="13.7109375" style="1" customWidth="1"/>
    <col min="5657" max="5657" width="17.28515625" style="1" customWidth="1"/>
    <col min="5658" max="5658" width="13.42578125" style="1" customWidth="1"/>
    <col min="5659" max="5895" width="9.140625" style="1"/>
    <col min="5896" max="5896" width="10.140625" style="1" customWidth="1"/>
    <col min="5897" max="5900" width="9.140625" style="1"/>
    <col min="5901" max="5901" width="13.7109375" style="1" customWidth="1"/>
    <col min="5902" max="5902" width="12.42578125" style="1" customWidth="1"/>
    <col min="5903" max="5905" width="11.140625" style="1" customWidth="1"/>
    <col min="5906" max="5906" width="12.28515625" style="1" customWidth="1"/>
    <col min="5907" max="5907" width="13" style="1" customWidth="1"/>
    <col min="5908" max="5908" width="11.42578125" style="1" customWidth="1"/>
    <col min="5909" max="5909" width="11.140625" style="1" customWidth="1"/>
    <col min="5910" max="5910" width="12.28515625" style="1" customWidth="1"/>
    <col min="5911" max="5911" width="10.42578125" style="1" customWidth="1"/>
    <col min="5912" max="5912" width="13.7109375" style="1" customWidth="1"/>
    <col min="5913" max="5913" width="17.28515625" style="1" customWidth="1"/>
    <col min="5914" max="5914" width="13.42578125" style="1" customWidth="1"/>
    <col min="5915" max="6151" width="9.140625" style="1"/>
    <col min="6152" max="6152" width="10.140625" style="1" customWidth="1"/>
    <col min="6153" max="6156" width="9.140625" style="1"/>
    <col min="6157" max="6157" width="13.7109375" style="1" customWidth="1"/>
    <col min="6158" max="6158" width="12.42578125" style="1" customWidth="1"/>
    <col min="6159" max="6161" width="11.140625" style="1" customWidth="1"/>
    <col min="6162" max="6162" width="12.28515625" style="1" customWidth="1"/>
    <col min="6163" max="6163" width="13" style="1" customWidth="1"/>
    <col min="6164" max="6164" width="11.42578125" style="1" customWidth="1"/>
    <col min="6165" max="6165" width="11.140625" style="1" customWidth="1"/>
    <col min="6166" max="6166" width="12.28515625" style="1" customWidth="1"/>
    <col min="6167" max="6167" width="10.42578125" style="1" customWidth="1"/>
    <col min="6168" max="6168" width="13.7109375" style="1" customWidth="1"/>
    <col min="6169" max="6169" width="17.28515625" style="1" customWidth="1"/>
    <col min="6170" max="6170" width="13.42578125" style="1" customWidth="1"/>
    <col min="6171" max="6407" width="9.140625" style="1"/>
    <col min="6408" max="6408" width="10.140625" style="1" customWidth="1"/>
    <col min="6409" max="6412" width="9.140625" style="1"/>
    <col min="6413" max="6413" width="13.7109375" style="1" customWidth="1"/>
    <col min="6414" max="6414" width="12.42578125" style="1" customWidth="1"/>
    <col min="6415" max="6417" width="11.140625" style="1" customWidth="1"/>
    <col min="6418" max="6418" width="12.28515625" style="1" customWidth="1"/>
    <col min="6419" max="6419" width="13" style="1" customWidth="1"/>
    <col min="6420" max="6420" width="11.42578125" style="1" customWidth="1"/>
    <col min="6421" max="6421" width="11.140625" style="1" customWidth="1"/>
    <col min="6422" max="6422" width="12.28515625" style="1" customWidth="1"/>
    <col min="6423" max="6423" width="10.42578125" style="1" customWidth="1"/>
    <col min="6424" max="6424" width="13.7109375" style="1" customWidth="1"/>
    <col min="6425" max="6425" width="17.28515625" style="1" customWidth="1"/>
    <col min="6426" max="6426" width="13.42578125" style="1" customWidth="1"/>
    <col min="6427" max="6663" width="9.140625" style="1"/>
    <col min="6664" max="6664" width="10.140625" style="1" customWidth="1"/>
    <col min="6665" max="6668" width="9.140625" style="1"/>
    <col min="6669" max="6669" width="13.7109375" style="1" customWidth="1"/>
    <col min="6670" max="6670" width="12.42578125" style="1" customWidth="1"/>
    <col min="6671" max="6673" width="11.140625" style="1" customWidth="1"/>
    <col min="6674" max="6674" width="12.28515625" style="1" customWidth="1"/>
    <col min="6675" max="6675" width="13" style="1" customWidth="1"/>
    <col min="6676" max="6676" width="11.42578125" style="1" customWidth="1"/>
    <col min="6677" max="6677" width="11.140625" style="1" customWidth="1"/>
    <col min="6678" max="6678" width="12.28515625" style="1" customWidth="1"/>
    <col min="6679" max="6679" width="10.42578125" style="1" customWidth="1"/>
    <col min="6680" max="6680" width="13.7109375" style="1" customWidth="1"/>
    <col min="6681" max="6681" width="17.28515625" style="1" customWidth="1"/>
    <col min="6682" max="6682" width="13.42578125" style="1" customWidth="1"/>
    <col min="6683" max="6919" width="9.140625" style="1"/>
    <col min="6920" max="6920" width="10.140625" style="1" customWidth="1"/>
    <col min="6921" max="6924" width="9.140625" style="1"/>
    <col min="6925" max="6925" width="13.7109375" style="1" customWidth="1"/>
    <col min="6926" max="6926" width="12.42578125" style="1" customWidth="1"/>
    <col min="6927" max="6929" width="11.140625" style="1" customWidth="1"/>
    <col min="6930" max="6930" width="12.28515625" style="1" customWidth="1"/>
    <col min="6931" max="6931" width="13" style="1" customWidth="1"/>
    <col min="6932" max="6932" width="11.42578125" style="1" customWidth="1"/>
    <col min="6933" max="6933" width="11.140625" style="1" customWidth="1"/>
    <col min="6934" max="6934" width="12.28515625" style="1" customWidth="1"/>
    <col min="6935" max="6935" width="10.42578125" style="1" customWidth="1"/>
    <col min="6936" max="6936" width="13.7109375" style="1" customWidth="1"/>
    <col min="6937" max="6937" width="17.28515625" style="1" customWidth="1"/>
    <col min="6938" max="6938" width="13.42578125" style="1" customWidth="1"/>
    <col min="6939" max="7175" width="9.140625" style="1"/>
    <col min="7176" max="7176" width="10.140625" style="1" customWidth="1"/>
    <col min="7177" max="7180" width="9.140625" style="1"/>
    <col min="7181" max="7181" width="13.7109375" style="1" customWidth="1"/>
    <col min="7182" max="7182" width="12.42578125" style="1" customWidth="1"/>
    <col min="7183" max="7185" width="11.140625" style="1" customWidth="1"/>
    <col min="7186" max="7186" width="12.28515625" style="1" customWidth="1"/>
    <col min="7187" max="7187" width="13" style="1" customWidth="1"/>
    <col min="7188" max="7188" width="11.42578125" style="1" customWidth="1"/>
    <col min="7189" max="7189" width="11.140625" style="1" customWidth="1"/>
    <col min="7190" max="7190" width="12.28515625" style="1" customWidth="1"/>
    <col min="7191" max="7191" width="10.42578125" style="1" customWidth="1"/>
    <col min="7192" max="7192" width="13.7109375" style="1" customWidth="1"/>
    <col min="7193" max="7193" width="17.28515625" style="1" customWidth="1"/>
    <col min="7194" max="7194" width="13.42578125" style="1" customWidth="1"/>
    <col min="7195" max="7431" width="9.140625" style="1"/>
    <col min="7432" max="7432" width="10.140625" style="1" customWidth="1"/>
    <col min="7433" max="7436" width="9.140625" style="1"/>
    <col min="7437" max="7437" width="13.7109375" style="1" customWidth="1"/>
    <col min="7438" max="7438" width="12.42578125" style="1" customWidth="1"/>
    <col min="7439" max="7441" width="11.140625" style="1" customWidth="1"/>
    <col min="7442" max="7442" width="12.28515625" style="1" customWidth="1"/>
    <col min="7443" max="7443" width="13" style="1" customWidth="1"/>
    <col min="7444" max="7444" width="11.42578125" style="1" customWidth="1"/>
    <col min="7445" max="7445" width="11.140625" style="1" customWidth="1"/>
    <col min="7446" max="7446" width="12.28515625" style="1" customWidth="1"/>
    <col min="7447" max="7447" width="10.42578125" style="1" customWidth="1"/>
    <col min="7448" max="7448" width="13.7109375" style="1" customWidth="1"/>
    <col min="7449" max="7449" width="17.28515625" style="1" customWidth="1"/>
    <col min="7450" max="7450" width="13.42578125" style="1" customWidth="1"/>
    <col min="7451" max="7687" width="9.140625" style="1"/>
    <col min="7688" max="7688" width="10.140625" style="1" customWidth="1"/>
    <col min="7689" max="7692" width="9.140625" style="1"/>
    <col min="7693" max="7693" width="13.7109375" style="1" customWidth="1"/>
    <col min="7694" max="7694" width="12.42578125" style="1" customWidth="1"/>
    <col min="7695" max="7697" width="11.140625" style="1" customWidth="1"/>
    <col min="7698" max="7698" width="12.28515625" style="1" customWidth="1"/>
    <col min="7699" max="7699" width="13" style="1" customWidth="1"/>
    <col min="7700" max="7700" width="11.42578125" style="1" customWidth="1"/>
    <col min="7701" max="7701" width="11.140625" style="1" customWidth="1"/>
    <col min="7702" max="7702" width="12.28515625" style="1" customWidth="1"/>
    <col min="7703" max="7703" width="10.42578125" style="1" customWidth="1"/>
    <col min="7704" max="7704" width="13.7109375" style="1" customWidth="1"/>
    <col min="7705" max="7705" width="17.28515625" style="1" customWidth="1"/>
    <col min="7706" max="7706" width="13.42578125" style="1" customWidth="1"/>
    <col min="7707" max="7943" width="9.140625" style="1"/>
    <col min="7944" max="7944" width="10.140625" style="1" customWidth="1"/>
    <col min="7945" max="7948" width="9.140625" style="1"/>
    <col min="7949" max="7949" width="13.7109375" style="1" customWidth="1"/>
    <col min="7950" max="7950" width="12.42578125" style="1" customWidth="1"/>
    <col min="7951" max="7953" width="11.140625" style="1" customWidth="1"/>
    <col min="7954" max="7954" width="12.28515625" style="1" customWidth="1"/>
    <col min="7955" max="7955" width="13" style="1" customWidth="1"/>
    <col min="7956" max="7956" width="11.42578125" style="1" customWidth="1"/>
    <col min="7957" max="7957" width="11.140625" style="1" customWidth="1"/>
    <col min="7958" max="7958" width="12.28515625" style="1" customWidth="1"/>
    <col min="7959" max="7959" width="10.42578125" style="1" customWidth="1"/>
    <col min="7960" max="7960" width="13.7109375" style="1" customWidth="1"/>
    <col min="7961" max="7961" width="17.28515625" style="1" customWidth="1"/>
    <col min="7962" max="7962" width="13.42578125" style="1" customWidth="1"/>
    <col min="7963" max="8199" width="9.140625" style="1"/>
    <col min="8200" max="8200" width="10.140625" style="1" customWidth="1"/>
    <col min="8201" max="8204" width="9.140625" style="1"/>
    <col min="8205" max="8205" width="13.7109375" style="1" customWidth="1"/>
    <col min="8206" max="8206" width="12.42578125" style="1" customWidth="1"/>
    <col min="8207" max="8209" width="11.140625" style="1" customWidth="1"/>
    <col min="8210" max="8210" width="12.28515625" style="1" customWidth="1"/>
    <col min="8211" max="8211" width="13" style="1" customWidth="1"/>
    <col min="8212" max="8212" width="11.42578125" style="1" customWidth="1"/>
    <col min="8213" max="8213" width="11.140625" style="1" customWidth="1"/>
    <col min="8214" max="8214" width="12.28515625" style="1" customWidth="1"/>
    <col min="8215" max="8215" width="10.42578125" style="1" customWidth="1"/>
    <col min="8216" max="8216" width="13.7109375" style="1" customWidth="1"/>
    <col min="8217" max="8217" width="17.28515625" style="1" customWidth="1"/>
    <col min="8218" max="8218" width="13.42578125" style="1" customWidth="1"/>
    <col min="8219" max="8455" width="9.140625" style="1"/>
    <col min="8456" max="8456" width="10.140625" style="1" customWidth="1"/>
    <col min="8457" max="8460" width="9.140625" style="1"/>
    <col min="8461" max="8461" width="13.7109375" style="1" customWidth="1"/>
    <col min="8462" max="8462" width="12.42578125" style="1" customWidth="1"/>
    <col min="8463" max="8465" width="11.140625" style="1" customWidth="1"/>
    <col min="8466" max="8466" width="12.28515625" style="1" customWidth="1"/>
    <col min="8467" max="8467" width="13" style="1" customWidth="1"/>
    <col min="8468" max="8468" width="11.42578125" style="1" customWidth="1"/>
    <col min="8469" max="8469" width="11.140625" style="1" customWidth="1"/>
    <col min="8470" max="8470" width="12.28515625" style="1" customWidth="1"/>
    <col min="8471" max="8471" width="10.42578125" style="1" customWidth="1"/>
    <col min="8472" max="8472" width="13.7109375" style="1" customWidth="1"/>
    <col min="8473" max="8473" width="17.28515625" style="1" customWidth="1"/>
    <col min="8474" max="8474" width="13.42578125" style="1" customWidth="1"/>
    <col min="8475" max="8711" width="9.140625" style="1"/>
    <col min="8712" max="8712" width="10.140625" style="1" customWidth="1"/>
    <col min="8713" max="8716" width="9.140625" style="1"/>
    <col min="8717" max="8717" width="13.7109375" style="1" customWidth="1"/>
    <col min="8718" max="8718" width="12.42578125" style="1" customWidth="1"/>
    <col min="8719" max="8721" width="11.140625" style="1" customWidth="1"/>
    <col min="8722" max="8722" width="12.28515625" style="1" customWidth="1"/>
    <col min="8723" max="8723" width="13" style="1" customWidth="1"/>
    <col min="8724" max="8724" width="11.42578125" style="1" customWidth="1"/>
    <col min="8725" max="8725" width="11.140625" style="1" customWidth="1"/>
    <col min="8726" max="8726" width="12.28515625" style="1" customWidth="1"/>
    <col min="8727" max="8727" width="10.42578125" style="1" customWidth="1"/>
    <col min="8728" max="8728" width="13.7109375" style="1" customWidth="1"/>
    <col min="8729" max="8729" width="17.28515625" style="1" customWidth="1"/>
    <col min="8730" max="8730" width="13.42578125" style="1" customWidth="1"/>
    <col min="8731" max="8967" width="9.140625" style="1"/>
    <col min="8968" max="8968" width="10.140625" style="1" customWidth="1"/>
    <col min="8969" max="8972" width="9.140625" style="1"/>
    <col min="8973" max="8973" width="13.7109375" style="1" customWidth="1"/>
    <col min="8974" max="8974" width="12.42578125" style="1" customWidth="1"/>
    <col min="8975" max="8977" width="11.140625" style="1" customWidth="1"/>
    <col min="8978" max="8978" width="12.28515625" style="1" customWidth="1"/>
    <col min="8979" max="8979" width="13" style="1" customWidth="1"/>
    <col min="8980" max="8980" width="11.42578125" style="1" customWidth="1"/>
    <col min="8981" max="8981" width="11.140625" style="1" customWidth="1"/>
    <col min="8982" max="8982" width="12.28515625" style="1" customWidth="1"/>
    <col min="8983" max="8983" width="10.42578125" style="1" customWidth="1"/>
    <col min="8984" max="8984" width="13.7109375" style="1" customWidth="1"/>
    <col min="8985" max="8985" width="17.28515625" style="1" customWidth="1"/>
    <col min="8986" max="8986" width="13.42578125" style="1" customWidth="1"/>
    <col min="8987" max="9223" width="9.140625" style="1"/>
    <col min="9224" max="9224" width="10.140625" style="1" customWidth="1"/>
    <col min="9225" max="9228" width="9.140625" style="1"/>
    <col min="9229" max="9229" width="13.7109375" style="1" customWidth="1"/>
    <col min="9230" max="9230" width="12.42578125" style="1" customWidth="1"/>
    <col min="9231" max="9233" width="11.140625" style="1" customWidth="1"/>
    <col min="9234" max="9234" width="12.28515625" style="1" customWidth="1"/>
    <col min="9235" max="9235" width="13" style="1" customWidth="1"/>
    <col min="9236" max="9236" width="11.42578125" style="1" customWidth="1"/>
    <col min="9237" max="9237" width="11.140625" style="1" customWidth="1"/>
    <col min="9238" max="9238" width="12.28515625" style="1" customWidth="1"/>
    <col min="9239" max="9239" width="10.42578125" style="1" customWidth="1"/>
    <col min="9240" max="9240" width="13.7109375" style="1" customWidth="1"/>
    <col min="9241" max="9241" width="17.28515625" style="1" customWidth="1"/>
    <col min="9242" max="9242" width="13.42578125" style="1" customWidth="1"/>
    <col min="9243" max="9479" width="9.140625" style="1"/>
    <col min="9480" max="9480" width="10.140625" style="1" customWidth="1"/>
    <col min="9481" max="9484" width="9.140625" style="1"/>
    <col min="9485" max="9485" width="13.7109375" style="1" customWidth="1"/>
    <col min="9486" max="9486" width="12.42578125" style="1" customWidth="1"/>
    <col min="9487" max="9489" width="11.140625" style="1" customWidth="1"/>
    <col min="9490" max="9490" width="12.28515625" style="1" customWidth="1"/>
    <col min="9491" max="9491" width="13" style="1" customWidth="1"/>
    <col min="9492" max="9492" width="11.42578125" style="1" customWidth="1"/>
    <col min="9493" max="9493" width="11.140625" style="1" customWidth="1"/>
    <col min="9494" max="9494" width="12.28515625" style="1" customWidth="1"/>
    <col min="9495" max="9495" width="10.42578125" style="1" customWidth="1"/>
    <col min="9496" max="9496" width="13.7109375" style="1" customWidth="1"/>
    <col min="9497" max="9497" width="17.28515625" style="1" customWidth="1"/>
    <col min="9498" max="9498" width="13.42578125" style="1" customWidth="1"/>
    <col min="9499" max="9735" width="9.140625" style="1"/>
    <col min="9736" max="9736" width="10.140625" style="1" customWidth="1"/>
    <col min="9737" max="9740" width="9.140625" style="1"/>
    <col min="9741" max="9741" width="13.7109375" style="1" customWidth="1"/>
    <col min="9742" max="9742" width="12.42578125" style="1" customWidth="1"/>
    <col min="9743" max="9745" width="11.140625" style="1" customWidth="1"/>
    <col min="9746" max="9746" width="12.28515625" style="1" customWidth="1"/>
    <col min="9747" max="9747" width="13" style="1" customWidth="1"/>
    <col min="9748" max="9748" width="11.42578125" style="1" customWidth="1"/>
    <col min="9749" max="9749" width="11.140625" style="1" customWidth="1"/>
    <col min="9750" max="9750" width="12.28515625" style="1" customWidth="1"/>
    <col min="9751" max="9751" width="10.42578125" style="1" customWidth="1"/>
    <col min="9752" max="9752" width="13.7109375" style="1" customWidth="1"/>
    <col min="9753" max="9753" width="17.28515625" style="1" customWidth="1"/>
    <col min="9754" max="9754" width="13.42578125" style="1" customWidth="1"/>
    <col min="9755" max="9991" width="9.140625" style="1"/>
    <col min="9992" max="9992" width="10.140625" style="1" customWidth="1"/>
    <col min="9993" max="9996" width="9.140625" style="1"/>
    <col min="9997" max="9997" width="13.7109375" style="1" customWidth="1"/>
    <col min="9998" max="9998" width="12.42578125" style="1" customWidth="1"/>
    <col min="9999" max="10001" width="11.140625" style="1" customWidth="1"/>
    <col min="10002" max="10002" width="12.28515625" style="1" customWidth="1"/>
    <col min="10003" max="10003" width="13" style="1" customWidth="1"/>
    <col min="10004" max="10004" width="11.42578125" style="1" customWidth="1"/>
    <col min="10005" max="10005" width="11.140625" style="1" customWidth="1"/>
    <col min="10006" max="10006" width="12.28515625" style="1" customWidth="1"/>
    <col min="10007" max="10007" width="10.42578125" style="1" customWidth="1"/>
    <col min="10008" max="10008" width="13.7109375" style="1" customWidth="1"/>
    <col min="10009" max="10009" width="17.28515625" style="1" customWidth="1"/>
    <col min="10010" max="10010" width="13.42578125" style="1" customWidth="1"/>
    <col min="10011" max="10247" width="9.140625" style="1"/>
    <col min="10248" max="10248" width="10.140625" style="1" customWidth="1"/>
    <col min="10249" max="10252" width="9.140625" style="1"/>
    <col min="10253" max="10253" width="13.7109375" style="1" customWidth="1"/>
    <col min="10254" max="10254" width="12.42578125" style="1" customWidth="1"/>
    <col min="10255" max="10257" width="11.140625" style="1" customWidth="1"/>
    <col min="10258" max="10258" width="12.28515625" style="1" customWidth="1"/>
    <col min="10259" max="10259" width="13" style="1" customWidth="1"/>
    <col min="10260" max="10260" width="11.42578125" style="1" customWidth="1"/>
    <col min="10261" max="10261" width="11.140625" style="1" customWidth="1"/>
    <col min="10262" max="10262" width="12.28515625" style="1" customWidth="1"/>
    <col min="10263" max="10263" width="10.42578125" style="1" customWidth="1"/>
    <col min="10264" max="10264" width="13.7109375" style="1" customWidth="1"/>
    <col min="10265" max="10265" width="17.28515625" style="1" customWidth="1"/>
    <col min="10266" max="10266" width="13.42578125" style="1" customWidth="1"/>
    <col min="10267" max="10503" width="9.140625" style="1"/>
    <col min="10504" max="10504" width="10.140625" style="1" customWidth="1"/>
    <col min="10505" max="10508" width="9.140625" style="1"/>
    <col min="10509" max="10509" width="13.7109375" style="1" customWidth="1"/>
    <col min="10510" max="10510" width="12.42578125" style="1" customWidth="1"/>
    <col min="10511" max="10513" width="11.140625" style="1" customWidth="1"/>
    <col min="10514" max="10514" width="12.28515625" style="1" customWidth="1"/>
    <col min="10515" max="10515" width="13" style="1" customWidth="1"/>
    <col min="10516" max="10516" width="11.42578125" style="1" customWidth="1"/>
    <col min="10517" max="10517" width="11.140625" style="1" customWidth="1"/>
    <col min="10518" max="10518" width="12.28515625" style="1" customWidth="1"/>
    <col min="10519" max="10519" width="10.42578125" style="1" customWidth="1"/>
    <col min="10520" max="10520" width="13.7109375" style="1" customWidth="1"/>
    <col min="10521" max="10521" width="17.28515625" style="1" customWidth="1"/>
    <col min="10522" max="10522" width="13.42578125" style="1" customWidth="1"/>
    <col min="10523" max="10759" width="9.140625" style="1"/>
    <col min="10760" max="10760" width="10.140625" style="1" customWidth="1"/>
    <col min="10761" max="10764" width="9.140625" style="1"/>
    <col min="10765" max="10765" width="13.7109375" style="1" customWidth="1"/>
    <col min="10766" max="10766" width="12.42578125" style="1" customWidth="1"/>
    <col min="10767" max="10769" width="11.140625" style="1" customWidth="1"/>
    <col min="10770" max="10770" width="12.28515625" style="1" customWidth="1"/>
    <col min="10771" max="10771" width="13" style="1" customWidth="1"/>
    <col min="10772" max="10772" width="11.42578125" style="1" customWidth="1"/>
    <col min="10773" max="10773" width="11.140625" style="1" customWidth="1"/>
    <col min="10774" max="10774" width="12.28515625" style="1" customWidth="1"/>
    <col min="10775" max="10775" width="10.42578125" style="1" customWidth="1"/>
    <col min="10776" max="10776" width="13.7109375" style="1" customWidth="1"/>
    <col min="10777" max="10777" width="17.28515625" style="1" customWidth="1"/>
    <col min="10778" max="10778" width="13.42578125" style="1" customWidth="1"/>
    <col min="10779" max="11015" width="9.140625" style="1"/>
    <col min="11016" max="11016" width="10.140625" style="1" customWidth="1"/>
    <col min="11017" max="11020" width="9.140625" style="1"/>
    <col min="11021" max="11021" width="13.7109375" style="1" customWidth="1"/>
    <col min="11022" max="11022" width="12.42578125" style="1" customWidth="1"/>
    <col min="11023" max="11025" width="11.140625" style="1" customWidth="1"/>
    <col min="11026" max="11026" width="12.28515625" style="1" customWidth="1"/>
    <col min="11027" max="11027" width="13" style="1" customWidth="1"/>
    <col min="11028" max="11028" width="11.42578125" style="1" customWidth="1"/>
    <col min="11029" max="11029" width="11.140625" style="1" customWidth="1"/>
    <col min="11030" max="11030" width="12.28515625" style="1" customWidth="1"/>
    <col min="11031" max="11031" width="10.42578125" style="1" customWidth="1"/>
    <col min="11032" max="11032" width="13.7109375" style="1" customWidth="1"/>
    <col min="11033" max="11033" width="17.28515625" style="1" customWidth="1"/>
    <col min="11034" max="11034" width="13.42578125" style="1" customWidth="1"/>
    <col min="11035" max="11271" width="9.140625" style="1"/>
    <col min="11272" max="11272" width="10.140625" style="1" customWidth="1"/>
    <col min="11273" max="11276" width="9.140625" style="1"/>
    <col min="11277" max="11277" width="13.7109375" style="1" customWidth="1"/>
    <col min="11278" max="11278" width="12.42578125" style="1" customWidth="1"/>
    <col min="11279" max="11281" width="11.140625" style="1" customWidth="1"/>
    <col min="11282" max="11282" width="12.28515625" style="1" customWidth="1"/>
    <col min="11283" max="11283" width="13" style="1" customWidth="1"/>
    <col min="11284" max="11284" width="11.42578125" style="1" customWidth="1"/>
    <col min="11285" max="11285" width="11.140625" style="1" customWidth="1"/>
    <col min="11286" max="11286" width="12.28515625" style="1" customWidth="1"/>
    <col min="11287" max="11287" width="10.42578125" style="1" customWidth="1"/>
    <col min="11288" max="11288" width="13.7109375" style="1" customWidth="1"/>
    <col min="11289" max="11289" width="17.28515625" style="1" customWidth="1"/>
    <col min="11290" max="11290" width="13.42578125" style="1" customWidth="1"/>
    <col min="11291" max="11527" width="9.140625" style="1"/>
    <col min="11528" max="11528" width="10.140625" style="1" customWidth="1"/>
    <col min="11529" max="11532" width="9.140625" style="1"/>
    <col min="11533" max="11533" width="13.7109375" style="1" customWidth="1"/>
    <col min="11534" max="11534" width="12.42578125" style="1" customWidth="1"/>
    <col min="11535" max="11537" width="11.140625" style="1" customWidth="1"/>
    <col min="11538" max="11538" width="12.28515625" style="1" customWidth="1"/>
    <col min="11539" max="11539" width="13" style="1" customWidth="1"/>
    <col min="11540" max="11540" width="11.42578125" style="1" customWidth="1"/>
    <col min="11541" max="11541" width="11.140625" style="1" customWidth="1"/>
    <col min="11542" max="11542" width="12.28515625" style="1" customWidth="1"/>
    <col min="11543" max="11543" width="10.42578125" style="1" customWidth="1"/>
    <col min="11544" max="11544" width="13.7109375" style="1" customWidth="1"/>
    <col min="11545" max="11545" width="17.28515625" style="1" customWidth="1"/>
    <col min="11546" max="11546" width="13.42578125" style="1" customWidth="1"/>
    <col min="11547" max="11783" width="9.140625" style="1"/>
    <col min="11784" max="11784" width="10.140625" style="1" customWidth="1"/>
    <col min="11785" max="11788" width="9.140625" style="1"/>
    <col min="11789" max="11789" width="13.7109375" style="1" customWidth="1"/>
    <col min="11790" max="11790" width="12.42578125" style="1" customWidth="1"/>
    <col min="11791" max="11793" width="11.140625" style="1" customWidth="1"/>
    <col min="11794" max="11794" width="12.28515625" style="1" customWidth="1"/>
    <col min="11795" max="11795" width="13" style="1" customWidth="1"/>
    <col min="11796" max="11796" width="11.42578125" style="1" customWidth="1"/>
    <col min="11797" max="11797" width="11.140625" style="1" customWidth="1"/>
    <col min="11798" max="11798" width="12.28515625" style="1" customWidth="1"/>
    <col min="11799" max="11799" width="10.42578125" style="1" customWidth="1"/>
    <col min="11800" max="11800" width="13.7109375" style="1" customWidth="1"/>
    <col min="11801" max="11801" width="17.28515625" style="1" customWidth="1"/>
    <col min="11802" max="11802" width="13.42578125" style="1" customWidth="1"/>
    <col min="11803" max="12039" width="9.140625" style="1"/>
    <col min="12040" max="12040" width="10.140625" style="1" customWidth="1"/>
    <col min="12041" max="12044" width="9.140625" style="1"/>
    <col min="12045" max="12045" width="13.7109375" style="1" customWidth="1"/>
    <col min="12046" max="12046" width="12.42578125" style="1" customWidth="1"/>
    <col min="12047" max="12049" width="11.140625" style="1" customWidth="1"/>
    <col min="12050" max="12050" width="12.28515625" style="1" customWidth="1"/>
    <col min="12051" max="12051" width="13" style="1" customWidth="1"/>
    <col min="12052" max="12052" width="11.42578125" style="1" customWidth="1"/>
    <col min="12053" max="12053" width="11.140625" style="1" customWidth="1"/>
    <col min="12054" max="12054" width="12.28515625" style="1" customWidth="1"/>
    <col min="12055" max="12055" width="10.42578125" style="1" customWidth="1"/>
    <col min="12056" max="12056" width="13.7109375" style="1" customWidth="1"/>
    <col min="12057" max="12057" width="17.28515625" style="1" customWidth="1"/>
    <col min="12058" max="12058" width="13.42578125" style="1" customWidth="1"/>
    <col min="12059" max="12295" width="9.140625" style="1"/>
    <col min="12296" max="12296" width="10.140625" style="1" customWidth="1"/>
    <col min="12297" max="12300" width="9.140625" style="1"/>
    <col min="12301" max="12301" width="13.7109375" style="1" customWidth="1"/>
    <col min="12302" max="12302" width="12.42578125" style="1" customWidth="1"/>
    <col min="12303" max="12305" width="11.140625" style="1" customWidth="1"/>
    <col min="12306" max="12306" width="12.28515625" style="1" customWidth="1"/>
    <col min="12307" max="12307" width="13" style="1" customWidth="1"/>
    <col min="12308" max="12308" width="11.42578125" style="1" customWidth="1"/>
    <col min="12309" max="12309" width="11.140625" style="1" customWidth="1"/>
    <col min="12310" max="12310" width="12.28515625" style="1" customWidth="1"/>
    <col min="12311" max="12311" width="10.42578125" style="1" customWidth="1"/>
    <col min="12312" max="12312" width="13.7109375" style="1" customWidth="1"/>
    <col min="12313" max="12313" width="17.28515625" style="1" customWidth="1"/>
    <col min="12314" max="12314" width="13.42578125" style="1" customWidth="1"/>
    <col min="12315" max="12551" width="9.140625" style="1"/>
    <col min="12552" max="12552" width="10.140625" style="1" customWidth="1"/>
    <col min="12553" max="12556" width="9.140625" style="1"/>
    <col min="12557" max="12557" width="13.7109375" style="1" customWidth="1"/>
    <col min="12558" max="12558" width="12.42578125" style="1" customWidth="1"/>
    <col min="12559" max="12561" width="11.140625" style="1" customWidth="1"/>
    <col min="12562" max="12562" width="12.28515625" style="1" customWidth="1"/>
    <col min="12563" max="12563" width="13" style="1" customWidth="1"/>
    <col min="12564" max="12564" width="11.42578125" style="1" customWidth="1"/>
    <col min="12565" max="12565" width="11.140625" style="1" customWidth="1"/>
    <col min="12566" max="12566" width="12.28515625" style="1" customWidth="1"/>
    <col min="12567" max="12567" width="10.42578125" style="1" customWidth="1"/>
    <col min="12568" max="12568" width="13.7109375" style="1" customWidth="1"/>
    <col min="12569" max="12569" width="17.28515625" style="1" customWidth="1"/>
    <col min="12570" max="12570" width="13.42578125" style="1" customWidth="1"/>
    <col min="12571" max="12807" width="9.140625" style="1"/>
    <col min="12808" max="12808" width="10.140625" style="1" customWidth="1"/>
    <col min="12809" max="12812" width="9.140625" style="1"/>
    <col min="12813" max="12813" width="13.7109375" style="1" customWidth="1"/>
    <col min="12814" max="12814" width="12.42578125" style="1" customWidth="1"/>
    <col min="12815" max="12817" width="11.140625" style="1" customWidth="1"/>
    <col min="12818" max="12818" width="12.28515625" style="1" customWidth="1"/>
    <col min="12819" max="12819" width="13" style="1" customWidth="1"/>
    <col min="12820" max="12820" width="11.42578125" style="1" customWidth="1"/>
    <col min="12821" max="12821" width="11.140625" style="1" customWidth="1"/>
    <col min="12822" max="12822" width="12.28515625" style="1" customWidth="1"/>
    <col min="12823" max="12823" width="10.42578125" style="1" customWidth="1"/>
    <col min="12824" max="12824" width="13.7109375" style="1" customWidth="1"/>
    <col min="12825" max="12825" width="17.28515625" style="1" customWidth="1"/>
    <col min="12826" max="12826" width="13.42578125" style="1" customWidth="1"/>
    <col min="12827" max="13063" width="9.140625" style="1"/>
    <col min="13064" max="13064" width="10.140625" style="1" customWidth="1"/>
    <col min="13065" max="13068" width="9.140625" style="1"/>
    <col min="13069" max="13069" width="13.7109375" style="1" customWidth="1"/>
    <col min="13070" max="13070" width="12.42578125" style="1" customWidth="1"/>
    <col min="13071" max="13073" width="11.140625" style="1" customWidth="1"/>
    <col min="13074" max="13074" width="12.28515625" style="1" customWidth="1"/>
    <col min="13075" max="13075" width="13" style="1" customWidth="1"/>
    <col min="13076" max="13076" width="11.42578125" style="1" customWidth="1"/>
    <col min="13077" max="13077" width="11.140625" style="1" customWidth="1"/>
    <col min="13078" max="13078" width="12.28515625" style="1" customWidth="1"/>
    <col min="13079" max="13079" width="10.42578125" style="1" customWidth="1"/>
    <col min="13080" max="13080" width="13.7109375" style="1" customWidth="1"/>
    <col min="13081" max="13081" width="17.28515625" style="1" customWidth="1"/>
    <col min="13082" max="13082" width="13.42578125" style="1" customWidth="1"/>
    <col min="13083" max="13319" width="9.140625" style="1"/>
    <col min="13320" max="13320" width="10.140625" style="1" customWidth="1"/>
    <col min="13321" max="13324" width="9.140625" style="1"/>
    <col min="13325" max="13325" width="13.7109375" style="1" customWidth="1"/>
    <col min="13326" max="13326" width="12.42578125" style="1" customWidth="1"/>
    <col min="13327" max="13329" width="11.140625" style="1" customWidth="1"/>
    <col min="13330" max="13330" width="12.28515625" style="1" customWidth="1"/>
    <col min="13331" max="13331" width="13" style="1" customWidth="1"/>
    <col min="13332" max="13332" width="11.42578125" style="1" customWidth="1"/>
    <col min="13333" max="13333" width="11.140625" style="1" customWidth="1"/>
    <col min="13334" max="13334" width="12.28515625" style="1" customWidth="1"/>
    <col min="13335" max="13335" width="10.42578125" style="1" customWidth="1"/>
    <col min="13336" max="13336" width="13.7109375" style="1" customWidth="1"/>
    <col min="13337" max="13337" width="17.28515625" style="1" customWidth="1"/>
    <col min="13338" max="13338" width="13.42578125" style="1" customWidth="1"/>
    <col min="13339" max="13575" width="9.140625" style="1"/>
    <col min="13576" max="13576" width="10.140625" style="1" customWidth="1"/>
    <col min="13577" max="13580" width="9.140625" style="1"/>
    <col min="13581" max="13581" width="13.7109375" style="1" customWidth="1"/>
    <col min="13582" max="13582" width="12.42578125" style="1" customWidth="1"/>
    <col min="13583" max="13585" width="11.140625" style="1" customWidth="1"/>
    <col min="13586" max="13586" width="12.28515625" style="1" customWidth="1"/>
    <col min="13587" max="13587" width="13" style="1" customWidth="1"/>
    <col min="13588" max="13588" width="11.42578125" style="1" customWidth="1"/>
    <col min="13589" max="13589" width="11.140625" style="1" customWidth="1"/>
    <col min="13590" max="13590" width="12.28515625" style="1" customWidth="1"/>
    <col min="13591" max="13591" width="10.42578125" style="1" customWidth="1"/>
    <col min="13592" max="13592" width="13.7109375" style="1" customWidth="1"/>
    <col min="13593" max="13593" width="17.28515625" style="1" customWidth="1"/>
    <col min="13594" max="13594" width="13.42578125" style="1" customWidth="1"/>
    <col min="13595" max="13831" width="9.140625" style="1"/>
    <col min="13832" max="13832" width="10.140625" style="1" customWidth="1"/>
    <col min="13833" max="13836" width="9.140625" style="1"/>
    <col min="13837" max="13837" width="13.7109375" style="1" customWidth="1"/>
    <col min="13838" max="13838" width="12.42578125" style="1" customWidth="1"/>
    <col min="13839" max="13841" width="11.140625" style="1" customWidth="1"/>
    <col min="13842" max="13842" width="12.28515625" style="1" customWidth="1"/>
    <col min="13843" max="13843" width="13" style="1" customWidth="1"/>
    <col min="13844" max="13844" width="11.42578125" style="1" customWidth="1"/>
    <col min="13845" max="13845" width="11.140625" style="1" customWidth="1"/>
    <col min="13846" max="13846" width="12.28515625" style="1" customWidth="1"/>
    <col min="13847" max="13847" width="10.42578125" style="1" customWidth="1"/>
    <col min="13848" max="13848" width="13.7109375" style="1" customWidth="1"/>
    <col min="13849" max="13849" width="17.28515625" style="1" customWidth="1"/>
    <col min="13850" max="13850" width="13.42578125" style="1" customWidth="1"/>
    <col min="13851" max="14087" width="9.140625" style="1"/>
    <col min="14088" max="14088" width="10.140625" style="1" customWidth="1"/>
    <col min="14089" max="14092" width="9.140625" style="1"/>
    <col min="14093" max="14093" width="13.7109375" style="1" customWidth="1"/>
    <col min="14094" max="14094" width="12.42578125" style="1" customWidth="1"/>
    <col min="14095" max="14097" width="11.140625" style="1" customWidth="1"/>
    <col min="14098" max="14098" width="12.28515625" style="1" customWidth="1"/>
    <col min="14099" max="14099" width="13" style="1" customWidth="1"/>
    <col min="14100" max="14100" width="11.42578125" style="1" customWidth="1"/>
    <col min="14101" max="14101" width="11.140625" style="1" customWidth="1"/>
    <col min="14102" max="14102" width="12.28515625" style="1" customWidth="1"/>
    <col min="14103" max="14103" width="10.42578125" style="1" customWidth="1"/>
    <col min="14104" max="14104" width="13.7109375" style="1" customWidth="1"/>
    <col min="14105" max="14105" width="17.28515625" style="1" customWidth="1"/>
    <col min="14106" max="14106" width="13.42578125" style="1" customWidth="1"/>
    <col min="14107" max="14343" width="9.140625" style="1"/>
    <col min="14344" max="14344" width="10.140625" style="1" customWidth="1"/>
    <col min="14345" max="14348" width="9.140625" style="1"/>
    <col min="14349" max="14349" width="13.7109375" style="1" customWidth="1"/>
    <col min="14350" max="14350" width="12.42578125" style="1" customWidth="1"/>
    <col min="14351" max="14353" width="11.140625" style="1" customWidth="1"/>
    <col min="14354" max="14354" width="12.28515625" style="1" customWidth="1"/>
    <col min="14355" max="14355" width="13" style="1" customWidth="1"/>
    <col min="14356" max="14356" width="11.42578125" style="1" customWidth="1"/>
    <col min="14357" max="14357" width="11.140625" style="1" customWidth="1"/>
    <col min="14358" max="14358" width="12.28515625" style="1" customWidth="1"/>
    <col min="14359" max="14359" width="10.42578125" style="1" customWidth="1"/>
    <col min="14360" max="14360" width="13.7109375" style="1" customWidth="1"/>
    <col min="14361" max="14361" width="17.28515625" style="1" customWidth="1"/>
    <col min="14362" max="14362" width="13.42578125" style="1" customWidth="1"/>
    <col min="14363" max="14599" width="9.140625" style="1"/>
    <col min="14600" max="14600" width="10.140625" style="1" customWidth="1"/>
    <col min="14601" max="14604" width="9.140625" style="1"/>
    <col min="14605" max="14605" width="13.7109375" style="1" customWidth="1"/>
    <col min="14606" max="14606" width="12.42578125" style="1" customWidth="1"/>
    <col min="14607" max="14609" width="11.140625" style="1" customWidth="1"/>
    <col min="14610" max="14610" width="12.28515625" style="1" customWidth="1"/>
    <col min="14611" max="14611" width="13" style="1" customWidth="1"/>
    <col min="14612" max="14612" width="11.42578125" style="1" customWidth="1"/>
    <col min="14613" max="14613" width="11.140625" style="1" customWidth="1"/>
    <col min="14614" max="14614" width="12.28515625" style="1" customWidth="1"/>
    <col min="14615" max="14615" width="10.42578125" style="1" customWidth="1"/>
    <col min="14616" max="14616" width="13.7109375" style="1" customWidth="1"/>
    <col min="14617" max="14617" width="17.28515625" style="1" customWidth="1"/>
    <col min="14618" max="14618" width="13.42578125" style="1" customWidth="1"/>
    <col min="14619" max="14855" width="9.140625" style="1"/>
    <col min="14856" max="14856" width="10.140625" style="1" customWidth="1"/>
    <col min="14857" max="14860" width="9.140625" style="1"/>
    <col min="14861" max="14861" width="13.7109375" style="1" customWidth="1"/>
    <col min="14862" max="14862" width="12.42578125" style="1" customWidth="1"/>
    <col min="14863" max="14865" width="11.140625" style="1" customWidth="1"/>
    <col min="14866" max="14866" width="12.28515625" style="1" customWidth="1"/>
    <col min="14867" max="14867" width="13" style="1" customWidth="1"/>
    <col min="14868" max="14868" width="11.42578125" style="1" customWidth="1"/>
    <col min="14869" max="14869" width="11.140625" style="1" customWidth="1"/>
    <col min="14870" max="14870" width="12.28515625" style="1" customWidth="1"/>
    <col min="14871" max="14871" width="10.42578125" style="1" customWidth="1"/>
    <col min="14872" max="14872" width="13.7109375" style="1" customWidth="1"/>
    <col min="14873" max="14873" width="17.28515625" style="1" customWidth="1"/>
    <col min="14874" max="14874" width="13.42578125" style="1" customWidth="1"/>
    <col min="14875" max="15111" width="9.140625" style="1"/>
    <col min="15112" max="15112" width="10.140625" style="1" customWidth="1"/>
    <col min="15113" max="15116" width="9.140625" style="1"/>
    <col min="15117" max="15117" width="13.7109375" style="1" customWidth="1"/>
    <col min="15118" max="15118" width="12.42578125" style="1" customWidth="1"/>
    <col min="15119" max="15121" width="11.140625" style="1" customWidth="1"/>
    <col min="15122" max="15122" width="12.28515625" style="1" customWidth="1"/>
    <col min="15123" max="15123" width="13" style="1" customWidth="1"/>
    <col min="15124" max="15124" width="11.42578125" style="1" customWidth="1"/>
    <col min="15125" max="15125" width="11.140625" style="1" customWidth="1"/>
    <col min="15126" max="15126" width="12.28515625" style="1" customWidth="1"/>
    <col min="15127" max="15127" width="10.42578125" style="1" customWidth="1"/>
    <col min="15128" max="15128" width="13.7109375" style="1" customWidth="1"/>
    <col min="15129" max="15129" width="17.28515625" style="1" customWidth="1"/>
    <col min="15130" max="15130" width="13.42578125" style="1" customWidth="1"/>
    <col min="15131" max="15367" width="9.140625" style="1"/>
    <col min="15368" max="15368" width="10.140625" style="1" customWidth="1"/>
    <col min="15369" max="15372" width="9.140625" style="1"/>
    <col min="15373" max="15373" width="13.7109375" style="1" customWidth="1"/>
    <col min="15374" max="15374" width="12.42578125" style="1" customWidth="1"/>
    <col min="15375" max="15377" width="11.140625" style="1" customWidth="1"/>
    <col min="15378" max="15378" width="12.28515625" style="1" customWidth="1"/>
    <col min="15379" max="15379" width="13" style="1" customWidth="1"/>
    <col min="15380" max="15380" width="11.42578125" style="1" customWidth="1"/>
    <col min="15381" max="15381" width="11.140625" style="1" customWidth="1"/>
    <col min="15382" max="15382" width="12.28515625" style="1" customWidth="1"/>
    <col min="15383" max="15383" width="10.42578125" style="1" customWidth="1"/>
    <col min="15384" max="15384" width="13.7109375" style="1" customWidth="1"/>
    <col min="15385" max="15385" width="17.28515625" style="1" customWidth="1"/>
    <col min="15386" max="15386" width="13.42578125" style="1" customWidth="1"/>
    <col min="15387" max="15623" width="9.140625" style="1"/>
    <col min="15624" max="15624" width="10.140625" style="1" customWidth="1"/>
    <col min="15625" max="15628" width="9.140625" style="1"/>
    <col min="15629" max="15629" width="13.7109375" style="1" customWidth="1"/>
    <col min="15630" max="15630" width="12.42578125" style="1" customWidth="1"/>
    <col min="15631" max="15633" width="11.140625" style="1" customWidth="1"/>
    <col min="15634" max="15634" width="12.28515625" style="1" customWidth="1"/>
    <col min="15635" max="15635" width="13" style="1" customWidth="1"/>
    <col min="15636" max="15636" width="11.42578125" style="1" customWidth="1"/>
    <col min="15637" max="15637" width="11.140625" style="1" customWidth="1"/>
    <col min="15638" max="15638" width="12.28515625" style="1" customWidth="1"/>
    <col min="15639" max="15639" width="10.42578125" style="1" customWidth="1"/>
    <col min="15640" max="15640" width="13.7109375" style="1" customWidth="1"/>
    <col min="15641" max="15641" width="17.28515625" style="1" customWidth="1"/>
    <col min="15642" max="15642" width="13.42578125" style="1" customWidth="1"/>
    <col min="15643" max="15879" width="9.140625" style="1"/>
    <col min="15880" max="15880" width="10.140625" style="1" customWidth="1"/>
    <col min="15881" max="15884" width="9.140625" style="1"/>
    <col min="15885" max="15885" width="13.7109375" style="1" customWidth="1"/>
    <col min="15886" max="15886" width="12.42578125" style="1" customWidth="1"/>
    <col min="15887" max="15889" width="11.140625" style="1" customWidth="1"/>
    <col min="15890" max="15890" width="12.28515625" style="1" customWidth="1"/>
    <col min="15891" max="15891" width="13" style="1" customWidth="1"/>
    <col min="15892" max="15892" width="11.42578125" style="1" customWidth="1"/>
    <col min="15893" max="15893" width="11.140625" style="1" customWidth="1"/>
    <col min="15894" max="15894" width="12.28515625" style="1" customWidth="1"/>
    <col min="15895" max="15895" width="10.42578125" style="1" customWidth="1"/>
    <col min="15896" max="15896" width="13.7109375" style="1" customWidth="1"/>
    <col min="15897" max="15897" width="17.28515625" style="1" customWidth="1"/>
    <col min="15898" max="15898" width="13.42578125" style="1" customWidth="1"/>
    <col min="15899" max="16135" width="9.140625" style="1"/>
    <col min="16136" max="16136" width="10.140625" style="1" customWidth="1"/>
    <col min="16137" max="16140" width="9.140625" style="1"/>
    <col min="16141" max="16141" width="13.7109375" style="1" customWidth="1"/>
    <col min="16142" max="16142" width="12.42578125" style="1" customWidth="1"/>
    <col min="16143" max="16145" width="11.140625" style="1" customWidth="1"/>
    <col min="16146" max="16146" width="12.28515625" style="1" customWidth="1"/>
    <col min="16147" max="16147" width="13" style="1" customWidth="1"/>
    <col min="16148" max="16148" width="11.42578125" style="1" customWidth="1"/>
    <col min="16149" max="16149" width="11.140625" style="1" customWidth="1"/>
    <col min="16150" max="16150" width="12.28515625" style="1" customWidth="1"/>
    <col min="16151" max="16151" width="10.42578125" style="1" customWidth="1"/>
    <col min="16152" max="16152" width="13.7109375" style="1" customWidth="1"/>
    <col min="16153" max="16153" width="17.28515625" style="1" customWidth="1"/>
    <col min="16154" max="16154" width="13.42578125" style="1" customWidth="1"/>
    <col min="16155" max="16384" width="9.140625" style="1"/>
  </cols>
  <sheetData>
    <row r="13" ht="15" customHeight="1" x14ac:dyDescent="0.25"/>
    <row r="14" ht="15" customHeight="1" x14ac:dyDescent="0.25"/>
    <row r="17" spans="4:20" ht="15" customHeight="1" x14ac:dyDescent="0.25"/>
    <row r="18" spans="4:20" ht="15" customHeight="1" x14ac:dyDescent="0.25"/>
    <row r="19" spans="4:20" ht="14.45" customHeight="1" x14ac:dyDescent="0.25"/>
    <row r="20" spans="4:20" ht="14.45" customHeight="1" x14ac:dyDescent="0.25"/>
    <row r="21" spans="4:20" ht="27.75" customHeight="1" x14ac:dyDescent="0.25">
      <c r="G21" s="69" t="s">
        <v>62</v>
      </c>
      <c r="H21" s="112" t="s">
        <v>63</v>
      </c>
      <c r="I21" s="113"/>
      <c r="J21" s="114"/>
      <c r="K21" s="104" t="s">
        <v>64</v>
      </c>
      <c r="O21" s="108" t="s">
        <v>62</v>
      </c>
      <c r="P21" s="112" t="s">
        <v>63</v>
      </c>
      <c r="Q21" s="113"/>
      <c r="R21" s="114"/>
      <c r="S21" s="119" t="s">
        <v>65</v>
      </c>
      <c r="T21" s="120"/>
    </row>
    <row r="22" spans="4:20" ht="26.25" customHeight="1" x14ac:dyDescent="0.25">
      <c r="G22" s="69"/>
      <c r="H22" s="70" t="s">
        <v>66</v>
      </c>
      <c r="I22" s="70" t="s">
        <v>67</v>
      </c>
      <c r="J22" s="70" t="s">
        <v>68</v>
      </c>
      <c r="K22" s="105"/>
      <c r="O22" s="109"/>
      <c r="P22" s="70" t="s">
        <v>66</v>
      </c>
      <c r="Q22" s="70" t="s">
        <v>67</v>
      </c>
      <c r="R22" s="70" t="s">
        <v>68</v>
      </c>
      <c r="S22" s="121"/>
      <c r="T22" s="122"/>
    </row>
    <row r="23" spans="4:20" ht="22.5" customHeight="1" x14ac:dyDescent="0.25">
      <c r="G23" s="69" t="s">
        <v>2</v>
      </c>
      <c r="H23" s="23">
        <v>2</v>
      </c>
      <c r="I23" s="23">
        <v>4</v>
      </c>
      <c r="J23" s="23">
        <v>7</v>
      </c>
      <c r="K23" s="71" t="s">
        <v>69</v>
      </c>
      <c r="O23" s="72" t="s">
        <v>2</v>
      </c>
      <c r="P23" s="23">
        <f t="shared" ref="P23:R29" si="0">H23</f>
        <v>2</v>
      </c>
      <c r="Q23" s="23">
        <f t="shared" si="0"/>
        <v>4</v>
      </c>
      <c r="R23" s="23">
        <f t="shared" si="0"/>
        <v>7</v>
      </c>
      <c r="S23" s="115">
        <f>(P23+(4*Q23)+R23)/6</f>
        <v>4.166666666666667</v>
      </c>
      <c r="T23" s="116"/>
    </row>
    <row r="24" spans="4:20" ht="27" customHeight="1" x14ac:dyDescent="0.25">
      <c r="G24" s="69" t="s">
        <v>1</v>
      </c>
      <c r="H24" s="23">
        <v>2</v>
      </c>
      <c r="I24" s="23">
        <v>6</v>
      </c>
      <c r="J24" s="23">
        <v>7</v>
      </c>
      <c r="K24" s="23" t="s">
        <v>70</v>
      </c>
      <c r="O24" s="72" t="s">
        <v>1</v>
      </c>
      <c r="P24" s="23">
        <f t="shared" si="0"/>
        <v>2</v>
      </c>
      <c r="Q24" s="23">
        <f t="shared" si="0"/>
        <v>6</v>
      </c>
      <c r="R24" s="23">
        <f t="shared" si="0"/>
        <v>7</v>
      </c>
      <c r="S24" s="115">
        <f t="shared" ref="S24:S29" si="1">(P24+(4*Q24)+R24)/6</f>
        <v>5.5</v>
      </c>
      <c r="T24" s="116"/>
    </row>
    <row r="25" spans="4:20" ht="22.5" customHeight="1" x14ac:dyDescent="0.25">
      <c r="G25" s="69" t="s">
        <v>3</v>
      </c>
      <c r="H25" s="23">
        <v>3</v>
      </c>
      <c r="I25" s="23">
        <v>4</v>
      </c>
      <c r="J25" s="23">
        <v>6</v>
      </c>
      <c r="K25" s="23" t="s">
        <v>4</v>
      </c>
      <c r="O25" s="72" t="s">
        <v>3</v>
      </c>
      <c r="P25" s="23">
        <f t="shared" si="0"/>
        <v>3</v>
      </c>
      <c r="Q25" s="23">
        <f t="shared" si="0"/>
        <v>4</v>
      </c>
      <c r="R25" s="23">
        <f t="shared" si="0"/>
        <v>6</v>
      </c>
      <c r="S25" s="115">
        <f t="shared" si="1"/>
        <v>4.166666666666667</v>
      </c>
      <c r="T25" s="116"/>
    </row>
    <row r="26" spans="4:20" ht="32.25" customHeight="1" x14ac:dyDescent="0.25">
      <c r="G26" s="69" t="s">
        <v>4</v>
      </c>
      <c r="H26" s="23">
        <v>6</v>
      </c>
      <c r="I26" s="23">
        <v>12</v>
      </c>
      <c r="J26" s="23">
        <v>12</v>
      </c>
      <c r="K26" s="23" t="s">
        <v>2</v>
      </c>
      <c r="O26" s="72" t="s">
        <v>4</v>
      </c>
      <c r="P26" s="23">
        <f t="shared" si="0"/>
        <v>6</v>
      </c>
      <c r="Q26" s="23">
        <f t="shared" si="0"/>
        <v>12</v>
      </c>
      <c r="R26" s="23">
        <f t="shared" si="0"/>
        <v>12</v>
      </c>
      <c r="S26" s="115">
        <f t="shared" si="1"/>
        <v>11</v>
      </c>
      <c r="T26" s="116"/>
    </row>
    <row r="27" spans="4:20" ht="28.5" customHeight="1" x14ac:dyDescent="0.25">
      <c r="G27" s="69" t="s">
        <v>71</v>
      </c>
      <c r="H27" s="23">
        <v>3</v>
      </c>
      <c r="I27" s="23">
        <v>6</v>
      </c>
      <c r="J27" s="23">
        <v>12</v>
      </c>
      <c r="K27" s="23" t="s">
        <v>4</v>
      </c>
      <c r="O27" s="72" t="s">
        <v>71</v>
      </c>
      <c r="P27" s="23">
        <f t="shared" si="0"/>
        <v>3</v>
      </c>
      <c r="Q27" s="23">
        <f t="shared" si="0"/>
        <v>6</v>
      </c>
      <c r="R27" s="23">
        <f t="shared" si="0"/>
        <v>12</v>
      </c>
      <c r="S27" s="115">
        <f t="shared" si="1"/>
        <v>6.5</v>
      </c>
      <c r="T27" s="116"/>
    </row>
    <row r="28" spans="4:20" ht="30.75" customHeight="1" x14ac:dyDescent="0.25">
      <c r="G28" s="69" t="s">
        <v>72</v>
      </c>
      <c r="H28" s="23">
        <v>6</v>
      </c>
      <c r="I28" s="23">
        <v>8</v>
      </c>
      <c r="J28" s="23">
        <v>16</v>
      </c>
      <c r="K28" s="23" t="s">
        <v>73</v>
      </c>
      <c r="O28" s="72" t="s">
        <v>72</v>
      </c>
      <c r="P28" s="23">
        <f t="shared" si="0"/>
        <v>6</v>
      </c>
      <c r="Q28" s="23">
        <f t="shared" si="0"/>
        <v>8</v>
      </c>
      <c r="R28" s="23">
        <f t="shared" si="0"/>
        <v>16</v>
      </c>
      <c r="S28" s="117">
        <f t="shared" si="1"/>
        <v>9</v>
      </c>
      <c r="T28" s="118"/>
    </row>
    <row r="29" spans="4:20" ht="33.75" customHeight="1" x14ac:dyDescent="0.25">
      <c r="G29" s="69" t="s">
        <v>74</v>
      </c>
      <c r="H29" s="23">
        <v>1</v>
      </c>
      <c r="I29" s="23">
        <v>5</v>
      </c>
      <c r="J29" s="23">
        <v>6</v>
      </c>
      <c r="K29" s="23" t="s">
        <v>75</v>
      </c>
      <c r="O29" s="72" t="s">
        <v>74</v>
      </c>
      <c r="P29" s="23">
        <f t="shared" si="0"/>
        <v>1</v>
      </c>
      <c r="Q29" s="23">
        <f t="shared" si="0"/>
        <v>5</v>
      </c>
      <c r="R29" s="23">
        <f t="shared" si="0"/>
        <v>6</v>
      </c>
      <c r="S29" s="115">
        <f t="shared" si="1"/>
        <v>4.5</v>
      </c>
      <c r="T29" s="116"/>
    </row>
    <row r="30" spans="4:20" ht="35.25" customHeight="1" x14ac:dyDescent="0.25">
      <c r="D30" s="3"/>
      <c r="E30" s="3"/>
      <c r="F30" s="3"/>
      <c r="G30" s="3"/>
      <c r="H30" s="3"/>
      <c r="I30" s="3"/>
      <c r="J30" s="3"/>
      <c r="K30" s="3"/>
      <c r="L30" s="3"/>
      <c r="M30" s="3"/>
    </row>
    <row r="31" spans="4:20" ht="30.75" customHeight="1" x14ac:dyDescent="0.25">
      <c r="D31" s="3"/>
      <c r="E31" s="3"/>
      <c r="F31" s="3"/>
      <c r="G31" s="3"/>
      <c r="H31" s="3"/>
      <c r="I31" s="3"/>
      <c r="J31" s="3"/>
      <c r="K31" s="3"/>
      <c r="L31" s="3"/>
      <c r="M31" s="3"/>
    </row>
    <row r="32" spans="4:20" ht="35.25" customHeight="1" x14ac:dyDescent="0.25">
      <c r="L32" s="3"/>
      <c r="M32" s="3"/>
    </row>
    <row r="33" spans="7:45" ht="30" customHeight="1" x14ac:dyDescent="0.25">
      <c r="L33" s="3"/>
      <c r="M33" s="3"/>
    </row>
    <row r="34" spans="7:45" ht="47.25" customHeight="1" x14ac:dyDescent="0.25">
      <c r="L34" s="3"/>
      <c r="M34" s="3"/>
    </row>
    <row r="35" spans="7:45" ht="27" customHeight="1" x14ac:dyDescent="0.25">
      <c r="L35" s="3"/>
      <c r="M35" s="3"/>
    </row>
    <row r="36" spans="7:45" ht="45" customHeight="1" x14ac:dyDescent="0.25">
      <c r="L36" s="3"/>
      <c r="M36" s="3"/>
      <c r="N36" s="3"/>
    </row>
    <row r="37" spans="7:45" ht="14.45" customHeight="1" x14ac:dyDescent="0.25">
      <c r="L37" s="3"/>
      <c r="M37" s="3"/>
      <c r="N37" s="3"/>
    </row>
    <row r="38" spans="7:45" x14ac:dyDescent="0.25">
      <c r="L38" s="3"/>
      <c r="M38" s="3"/>
      <c r="N38" s="3"/>
    </row>
    <row r="39" spans="7:45" ht="31.5" customHeight="1" x14ac:dyDescent="0.25">
      <c r="G39" s="108" t="s">
        <v>62</v>
      </c>
      <c r="H39" s="110" t="s">
        <v>76</v>
      </c>
      <c r="I39" s="111"/>
      <c r="L39" s="3"/>
      <c r="M39" s="3"/>
      <c r="N39" s="3"/>
      <c r="O39" s="108" t="s">
        <v>62</v>
      </c>
      <c r="P39" s="112" t="s">
        <v>77</v>
      </c>
      <c r="Q39" s="113"/>
      <c r="R39" s="114"/>
    </row>
    <row r="40" spans="7:45" ht="34.5" customHeight="1" x14ac:dyDescent="0.25">
      <c r="G40" s="109"/>
      <c r="H40" s="70" t="s">
        <v>78</v>
      </c>
      <c r="I40" s="70" t="s">
        <v>79</v>
      </c>
      <c r="L40" s="3"/>
      <c r="M40" s="3"/>
      <c r="N40" s="3"/>
      <c r="O40" s="109"/>
      <c r="P40" s="70" t="s">
        <v>78</v>
      </c>
      <c r="Q40" s="70" t="s">
        <v>79</v>
      </c>
      <c r="R40" s="73" t="s">
        <v>80</v>
      </c>
    </row>
    <row r="41" spans="7:45" ht="24" customHeight="1" x14ac:dyDescent="0.25">
      <c r="G41" s="74" t="s">
        <v>2</v>
      </c>
      <c r="H41" s="75">
        <v>0</v>
      </c>
      <c r="I41" s="76">
        <v>0</v>
      </c>
      <c r="L41" s="3"/>
      <c r="M41" s="3"/>
      <c r="N41" s="4"/>
      <c r="O41" s="74" t="s">
        <v>2</v>
      </c>
      <c r="P41" s="75">
        <f>H41</f>
        <v>0</v>
      </c>
      <c r="Q41" s="76">
        <f>B35</f>
        <v>0</v>
      </c>
      <c r="R41" s="77">
        <f>P41-Q41</f>
        <v>0</v>
      </c>
    </row>
    <row r="42" spans="7:45" ht="25.5" customHeight="1" x14ac:dyDescent="0.25">
      <c r="G42" s="74" t="s">
        <v>1</v>
      </c>
      <c r="H42" s="75">
        <v>0</v>
      </c>
      <c r="I42" s="75">
        <v>0</v>
      </c>
      <c r="N42" s="4"/>
      <c r="O42" s="74" t="s">
        <v>1</v>
      </c>
      <c r="P42" s="75">
        <f>H42</f>
        <v>0</v>
      </c>
      <c r="Q42" s="75">
        <f>I44</f>
        <v>0</v>
      </c>
      <c r="R42" s="77">
        <f>P42-Q42</f>
        <v>0</v>
      </c>
      <c r="S42" s="6"/>
      <c r="T42" s="4"/>
      <c r="U42" s="4"/>
    </row>
    <row r="43" spans="7:45" ht="24" customHeight="1" x14ac:dyDescent="0.25">
      <c r="G43" s="74" t="s">
        <v>3</v>
      </c>
      <c r="H43" s="75">
        <v>8</v>
      </c>
      <c r="I43" s="75">
        <v>3</v>
      </c>
      <c r="L43" s="5"/>
      <c r="M43" s="5"/>
      <c r="N43" s="3"/>
      <c r="O43" s="74" t="s">
        <v>3</v>
      </c>
      <c r="P43" s="75">
        <v>8</v>
      </c>
      <c r="Q43" s="75">
        <v>3</v>
      </c>
      <c r="R43" s="78">
        <f>P43-Q43</f>
        <v>5</v>
      </c>
      <c r="S43" s="6"/>
      <c r="T43" s="4"/>
      <c r="U43" s="4"/>
    </row>
    <row r="44" spans="7:45" ht="28.5" customHeight="1" x14ac:dyDescent="0.25">
      <c r="G44" s="74" t="s">
        <v>4</v>
      </c>
      <c r="H44" s="75">
        <v>0</v>
      </c>
      <c r="I44" s="75">
        <v>0</v>
      </c>
      <c r="L44" s="5"/>
      <c r="M44" s="5"/>
      <c r="N44" s="3"/>
      <c r="O44" s="74" t="s">
        <v>4</v>
      </c>
      <c r="P44" s="75">
        <f>D41</f>
        <v>0</v>
      </c>
      <c r="Q44" s="75">
        <f>D40</f>
        <v>0</v>
      </c>
      <c r="R44" s="77">
        <f t="shared" ref="R44:R47" si="2">P44-Q44</f>
        <v>0</v>
      </c>
      <c r="S44" s="6"/>
      <c r="T44" s="4"/>
      <c r="U44" s="4"/>
    </row>
    <row r="45" spans="7:45" ht="28.5" customHeight="1" x14ac:dyDescent="0.25">
      <c r="G45" s="74" t="s">
        <v>71</v>
      </c>
      <c r="H45" s="75">
        <v>12</v>
      </c>
      <c r="I45" s="75">
        <v>7</v>
      </c>
      <c r="L45" s="5"/>
      <c r="M45" s="5"/>
      <c r="N45" s="3"/>
      <c r="O45" s="74" t="s">
        <v>71</v>
      </c>
      <c r="P45" s="75">
        <v>12</v>
      </c>
      <c r="Q45" s="75">
        <v>7</v>
      </c>
      <c r="R45" s="75">
        <f t="shared" si="2"/>
        <v>5</v>
      </c>
      <c r="S45" s="6"/>
      <c r="T45" s="4"/>
      <c r="U45" s="4"/>
    </row>
    <row r="46" spans="7:45" ht="25.5" x14ac:dyDescent="0.25">
      <c r="G46" s="74" t="s">
        <v>72</v>
      </c>
      <c r="H46" s="75">
        <v>9</v>
      </c>
      <c r="I46" s="78">
        <v>5</v>
      </c>
      <c r="L46" s="5"/>
      <c r="M46" s="5"/>
      <c r="N46" s="4"/>
      <c r="O46" s="74" t="s">
        <v>72</v>
      </c>
      <c r="P46" s="75">
        <v>9</v>
      </c>
      <c r="Q46" s="78">
        <v>5</v>
      </c>
      <c r="R46" s="79">
        <f t="shared" si="2"/>
        <v>4</v>
      </c>
      <c r="S46" s="4"/>
      <c r="T46" s="4"/>
      <c r="U46" s="4"/>
    </row>
    <row r="47" spans="7:45" ht="25.5" x14ac:dyDescent="0.25">
      <c r="G47" s="74" t="s">
        <v>74</v>
      </c>
      <c r="H47" s="75">
        <f>E44</f>
        <v>0</v>
      </c>
      <c r="I47" s="75">
        <f>E43</f>
        <v>0</v>
      </c>
      <c r="L47" s="5"/>
      <c r="M47" s="5"/>
      <c r="N47" s="4"/>
      <c r="O47" s="74" t="s">
        <v>74</v>
      </c>
      <c r="P47" s="75">
        <f>M44</f>
        <v>0</v>
      </c>
      <c r="Q47" s="75">
        <f>M43</f>
        <v>0</v>
      </c>
      <c r="R47" s="77">
        <f t="shared" si="2"/>
        <v>0</v>
      </c>
      <c r="S47" s="4"/>
      <c r="T47" s="4"/>
      <c r="U47" s="4"/>
    </row>
    <row r="48" spans="7:45" x14ac:dyDescent="0.25">
      <c r="L48" s="5"/>
      <c r="M48" s="5"/>
      <c r="AS48" s="1" t="s">
        <v>86</v>
      </c>
    </row>
    <row r="49" spans="23:23" ht="15" customHeight="1" x14ac:dyDescent="0.25"/>
    <row r="50" spans="23:23" ht="15" customHeight="1" x14ac:dyDescent="0.25">
      <c r="W50" s="13"/>
    </row>
  </sheetData>
  <mergeCells count="16">
    <mergeCell ref="S23:T23"/>
    <mergeCell ref="H21:J21"/>
    <mergeCell ref="K21:K22"/>
    <mergeCell ref="O21:O22"/>
    <mergeCell ref="P21:R21"/>
    <mergeCell ref="S21:T22"/>
    <mergeCell ref="G39:G40"/>
    <mergeCell ref="H39:I39"/>
    <mergeCell ref="O39:O40"/>
    <mergeCell ref="P39:R39"/>
    <mergeCell ref="S24:T24"/>
    <mergeCell ref="S25:T25"/>
    <mergeCell ref="S26:T26"/>
    <mergeCell ref="S27:T27"/>
    <mergeCell ref="S28:T28"/>
    <mergeCell ref="S29:T29"/>
  </mergeCells>
  <pageMargins left="0.7" right="0.7" top="0.75" bottom="0.75" header="0.3" footer="0.3"/>
  <pageSetup scale="4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FirstPage</vt:lpstr>
      <vt:lpstr>Content Master</vt:lpstr>
      <vt:lpstr>Check 1</vt:lpstr>
      <vt:lpstr>Problem 1</vt:lpstr>
      <vt:lpstr>Problem 2</vt:lpstr>
      <vt:lpstr>Check 2</vt:lpstr>
      <vt:lpstr>Problem 3</vt:lpstr>
      <vt:lpstr>Check 3</vt:lpstr>
      <vt:lpstr> Check 5</vt:lpstr>
      <vt:lpstr>Problem 5</vt:lpstr>
      <vt:lpstr>Problem 4</vt:lpstr>
      <vt:lpstr>Check 4</vt:lpstr>
      <vt:lpstr>Problem 8</vt:lpstr>
      <vt:lpstr>Check 8</vt:lpstr>
      <vt:lpstr>Problem 6</vt:lpstr>
      <vt:lpstr>Check 6</vt:lpstr>
      <vt:lpstr>Problem 7</vt:lpstr>
      <vt:lpstr>Check 7</vt:lpstr>
      <vt:lpstr>Problem 9</vt:lpstr>
      <vt:lpstr>Check 9</vt:lpstr>
      <vt:lpstr>Problem 10</vt:lpstr>
      <vt:lpstr>Check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2020-11-29T21:52:52Z</cp:lastPrinted>
  <dcterms:created xsi:type="dcterms:W3CDTF">2014-10-23T14:45:36Z</dcterms:created>
  <dcterms:modified xsi:type="dcterms:W3CDTF">2022-11-14T21:03:22Z</dcterms:modified>
</cp:coreProperties>
</file>